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نشر 17-4-2023\"/>
    </mc:Choice>
  </mc:AlternateContent>
  <bookViews>
    <workbookView xWindow="0" yWindow="0" windowWidth="28800" windowHeight="12330"/>
  </bookViews>
  <sheets>
    <sheet name="نقل 2021" sheetId="1" r:id="rId1"/>
  </sheets>
  <externalReferences>
    <externalReference r:id="rId2"/>
  </externalReferences>
  <definedNames>
    <definedName name="_a65555">#REF!</definedName>
    <definedName name="_G65550">#REF!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_xlnm.Print_Area" localSheetId="0">'نقل 2021'!$A$1:$F$160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5" i="1" l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C155" i="1"/>
  <c r="F154" i="1"/>
  <c r="F153" i="1"/>
  <c r="F152" i="1"/>
  <c r="C152" i="1"/>
  <c r="F151" i="1"/>
  <c r="C151" i="1"/>
  <c r="F150" i="1"/>
  <c r="C150" i="1"/>
  <c r="F149" i="1"/>
  <c r="C149" i="1"/>
  <c r="F148" i="1"/>
  <c r="C148" i="1"/>
  <c r="F147" i="1"/>
  <c r="C147" i="1"/>
  <c r="F146" i="1"/>
  <c r="C146" i="1"/>
  <c r="F145" i="1"/>
  <c r="C145" i="1"/>
  <c r="F144" i="1"/>
  <c r="C144" i="1"/>
  <c r="F143" i="1"/>
  <c r="C143" i="1"/>
  <c r="F142" i="1"/>
  <c r="C142" i="1"/>
  <c r="F141" i="1"/>
  <c r="F140" i="1"/>
  <c r="F139" i="1"/>
  <c r="F138" i="1"/>
  <c r="C138" i="1"/>
  <c r="F137" i="1"/>
  <c r="C137" i="1"/>
  <c r="F136" i="1"/>
  <c r="C136" i="1"/>
  <c r="F135" i="1"/>
  <c r="C135" i="1"/>
  <c r="F134" i="1"/>
  <c r="C134" i="1"/>
  <c r="F133" i="1"/>
  <c r="C133" i="1"/>
  <c r="F132" i="1"/>
  <c r="C132" i="1"/>
  <c r="F131" i="1"/>
  <c r="F130" i="1"/>
  <c r="F129" i="1"/>
  <c r="C129" i="1"/>
  <c r="F128" i="1"/>
  <c r="C128" i="1"/>
  <c r="F127" i="1"/>
  <c r="C127" i="1"/>
  <c r="F126" i="1"/>
  <c r="C126" i="1"/>
  <c r="F125" i="1"/>
  <c r="C125" i="1"/>
  <c r="F124" i="1"/>
  <c r="C124" i="1"/>
  <c r="F123" i="1"/>
  <c r="C123" i="1"/>
  <c r="F122" i="1"/>
  <c r="C122" i="1"/>
  <c r="F121" i="1"/>
  <c r="C121" i="1"/>
  <c r="F120" i="1"/>
  <c r="C120" i="1"/>
  <c r="F119" i="1"/>
  <c r="C119" i="1"/>
  <c r="F118" i="1"/>
  <c r="C118" i="1"/>
  <c r="F117" i="1"/>
  <c r="C117" i="1"/>
  <c r="F116" i="1"/>
  <c r="C116" i="1"/>
  <c r="F115" i="1"/>
  <c r="F114" i="1"/>
  <c r="C114" i="1"/>
  <c r="F113" i="1"/>
  <c r="C113" i="1"/>
  <c r="F112" i="1"/>
  <c r="C112" i="1"/>
  <c r="F111" i="1"/>
  <c r="C111" i="1"/>
  <c r="F110" i="1"/>
  <c r="C110" i="1"/>
  <c r="F109" i="1"/>
  <c r="C109" i="1"/>
  <c r="F108" i="1"/>
  <c r="C108" i="1"/>
  <c r="F107" i="1"/>
  <c r="C107" i="1"/>
  <c r="F106" i="1"/>
  <c r="C106" i="1"/>
  <c r="F105" i="1"/>
  <c r="C105" i="1"/>
  <c r="F104" i="1"/>
  <c r="F103" i="1"/>
  <c r="C103" i="1"/>
  <c r="F102" i="1"/>
  <c r="C102" i="1"/>
  <c r="F101" i="1"/>
  <c r="C101" i="1"/>
  <c r="F100" i="1"/>
  <c r="C100" i="1"/>
  <c r="F99" i="1"/>
  <c r="C99" i="1"/>
  <c r="F98" i="1"/>
  <c r="C98" i="1"/>
  <c r="F97" i="1"/>
  <c r="C97" i="1"/>
  <c r="F96" i="1"/>
  <c r="C96" i="1"/>
  <c r="F95" i="1"/>
  <c r="C95" i="1"/>
  <c r="F94" i="1"/>
  <c r="C94" i="1"/>
  <c r="F93" i="1"/>
  <c r="C93" i="1"/>
  <c r="F92" i="1"/>
  <c r="F91" i="1"/>
  <c r="C91" i="1"/>
  <c r="F90" i="1"/>
  <c r="C90" i="1"/>
  <c r="F89" i="1"/>
  <c r="C89" i="1"/>
  <c r="F88" i="1"/>
  <c r="C88" i="1"/>
  <c r="F87" i="1"/>
  <c r="C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C73" i="1"/>
  <c r="F72" i="1"/>
  <c r="C72" i="1"/>
  <c r="F71" i="1"/>
  <c r="C71" i="1"/>
  <c r="F70" i="1"/>
  <c r="C70" i="1"/>
  <c r="F69" i="1"/>
  <c r="C69" i="1"/>
  <c r="F68" i="1"/>
  <c r="C68" i="1"/>
  <c r="F67" i="1"/>
  <c r="C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0" i="1"/>
  <c r="F22" i="1"/>
  <c r="C22" i="1"/>
  <c r="F21" i="1"/>
  <c r="C20" i="1"/>
  <c r="F19" i="1"/>
  <c r="C18" i="1"/>
  <c r="F13" i="1"/>
  <c r="C13" i="1"/>
  <c r="F12" i="1"/>
  <c r="C8" i="1"/>
  <c r="C7" i="1"/>
  <c r="C4" i="1"/>
  <c r="C115" i="1"/>
  <c r="C104" i="1"/>
  <c r="F15" i="1"/>
  <c r="C21" i="1"/>
  <c r="C12" i="1"/>
  <c r="C153" i="1"/>
  <c r="F7" i="1"/>
  <c r="C5" i="1" l="1"/>
  <c r="C14" i="1"/>
  <c r="C25" i="1"/>
  <c r="F51" i="1"/>
  <c r="C10" i="1"/>
  <c r="C92" i="1"/>
  <c r="C154" i="1"/>
  <c r="F6" i="1"/>
  <c r="C17" i="1"/>
  <c r="F25" i="1"/>
  <c r="F17" i="1"/>
  <c r="F5" i="1"/>
  <c r="F8" i="1"/>
  <c r="C45" i="1"/>
  <c r="C174" i="1"/>
  <c r="F26" i="1"/>
  <c r="F24" i="1"/>
  <c r="F20" i="1"/>
  <c r="F23" i="1"/>
  <c r="E29" i="1" s="1"/>
  <c r="C19" i="1"/>
  <c r="F4" i="1"/>
  <c r="F10" i="1"/>
  <c r="C38" i="1" l="1"/>
  <c r="C167" i="1"/>
  <c r="C15" i="1"/>
  <c r="C16" i="1"/>
  <c r="C175" i="1" s="1"/>
  <c r="C6" i="1"/>
  <c r="F9" i="1"/>
  <c r="F11" i="1" l="1"/>
  <c r="C164" i="1"/>
  <c r="C36" i="1"/>
  <c r="C35" i="1"/>
  <c r="C165" i="1"/>
  <c r="C46" i="1"/>
  <c r="D44" i="1"/>
  <c r="D173" i="1"/>
  <c r="C27" i="1"/>
  <c r="C9" i="1"/>
  <c r="C23" i="1"/>
  <c r="C37" i="1" l="1"/>
  <c r="C166" i="1"/>
  <c r="C24" i="1"/>
  <c r="F14" i="1"/>
  <c r="C11" i="1"/>
  <c r="C30" i="1"/>
  <c r="D41" i="1"/>
  <c r="D170" i="1"/>
  <c r="C43" i="1" l="1"/>
  <c r="C172" i="1"/>
  <c r="C171" i="1"/>
  <c r="C26" i="1"/>
  <c r="D39" i="1"/>
  <c r="D168" i="1"/>
  <c r="C42" i="1"/>
  <c r="F16" i="1"/>
  <c r="F27" i="1" l="1"/>
  <c r="F18" i="1"/>
  <c r="F30" i="1" s="1"/>
  <c r="D169" i="1"/>
  <c r="D40" i="1"/>
</calcChain>
</file>

<file path=xl/sharedStrings.xml><?xml version="1.0" encoding="utf-8"?>
<sst xmlns="http://schemas.openxmlformats.org/spreadsheetml/2006/main" count="240" uniqueCount="191">
  <si>
    <t>تحليل مؤشرات مجموع نشاط النقــــل والاتصالات العام لسنة 2021</t>
  </si>
  <si>
    <t>(ألاف الدنانير)</t>
  </si>
  <si>
    <t>رقم الدليل المحاسبي</t>
  </si>
  <si>
    <t>المفـــــــــــــــــــــــــــردات</t>
  </si>
  <si>
    <t>المبلـــــغ</t>
  </si>
  <si>
    <t>المبلــــــغ</t>
  </si>
  <si>
    <t>رأس المال المدفوع</t>
  </si>
  <si>
    <t>إجمالي الموجودات الثابتة للسنة السابقة</t>
  </si>
  <si>
    <t>الأحتياطيات</t>
  </si>
  <si>
    <t>-</t>
  </si>
  <si>
    <t>الإضافات السنوية للموجودات الثابتة (900+1000-2000)</t>
  </si>
  <si>
    <t>حق الملكية (211+22)</t>
  </si>
  <si>
    <t>432+431</t>
  </si>
  <si>
    <t>أيرادات النشاط الجاري</t>
  </si>
  <si>
    <t>239-232</t>
  </si>
  <si>
    <t>تخصيصات طويلة الأجل</t>
  </si>
  <si>
    <t>438-433</t>
  </si>
  <si>
    <t>أيرادات أخرى</t>
  </si>
  <si>
    <t>قروض طويلة الأجل</t>
  </si>
  <si>
    <t>كلفة البضاعة المباعة</t>
  </si>
  <si>
    <t>رأس المال المتاح  (حق اتلملكية + تخصيصات وقروض طويلة الأجل)</t>
  </si>
  <si>
    <t>الإنتاج الكلي بسعر المنتج (الإيرادات - كلفة البضاعة المباعة)</t>
  </si>
  <si>
    <t>26-25</t>
  </si>
  <si>
    <t>المطلوبات المتداولة</t>
  </si>
  <si>
    <t>34+33+32</t>
  </si>
  <si>
    <t>الأستخدامات الوسيطة</t>
  </si>
  <si>
    <t>مجموع جانب المطلوبات (رأس المال المتاح + المطلوبات المتداولة)</t>
  </si>
  <si>
    <t>القيمة المضافة الإجمالية بسعر المنتج (الإنتاج - الأستخدامات الوسيطة)</t>
  </si>
  <si>
    <t>إجمالي الموجودات الثابتة</t>
  </si>
  <si>
    <t xml:space="preserve">الضرائب غير المباشرة </t>
  </si>
  <si>
    <t>إنشاءات تحت التنفيذ</t>
  </si>
  <si>
    <t>الإعانات</t>
  </si>
  <si>
    <t>مخصص الإندثار المتراكم</t>
  </si>
  <si>
    <t>القيمة المضافة الإجمالية بالكلفة (القيمة المضافة الإجمالية بسعر المنتج- 384+ 47)</t>
  </si>
  <si>
    <t>صافي الموجودات الثابتة (11+12-231)</t>
  </si>
  <si>
    <t>الإندثارات السنوية</t>
  </si>
  <si>
    <t>مخزون أخر المدة</t>
  </si>
  <si>
    <t>صافي القيمة المضافة بالكلفة (القيمة المضافة الإجمالية بالكلفة -37)</t>
  </si>
  <si>
    <t>135-132</t>
  </si>
  <si>
    <t>أ. مستلزمات سلعية</t>
  </si>
  <si>
    <t>صافي التحويلات الجارية</t>
  </si>
  <si>
    <t xml:space="preserve">د. بضاعة مشتراة بغرض البيع </t>
  </si>
  <si>
    <t>دخل عوامل الإنتاج (صافي القيمة المكضافة بالكلفة + دخل عوامل الإنتاج)</t>
  </si>
  <si>
    <t>ه. مواد أخرى</t>
  </si>
  <si>
    <t>أ. صافي الربح أو الخسارة</t>
  </si>
  <si>
    <t>و. بضاعة بطريق الشحن</t>
  </si>
  <si>
    <t>الأرباح المحتجزة</t>
  </si>
  <si>
    <t>16+152+142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</si>
  <si>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</si>
  <si>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</si>
  <si>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</si>
  <si>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</si>
  <si>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18-13</t>
  </si>
  <si>
    <t>رأس المال العامل</t>
  </si>
  <si>
    <t>3341+31</t>
  </si>
  <si>
    <t>ب. الرواتب والأجور</t>
  </si>
  <si>
    <t>صافي رأس المال العامل (رأس المال العامل - المطلوبات المتداولة)</t>
  </si>
  <si>
    <t>461-361</t>
  </si>
  <si>
    <t>ج. صافي الفوائد المدفوعة</t>
  </si>
  <si>
    <t>151-141</t>
  </si>
  <si>
    <t>الموجودات الأخرى</t>
  </si>
  <si>
    <t>462-362</t>
  </si>
  <si>
    <t>د. صافي إيجارات الأراضي المدفوعة</t>
  </si>
  <si>
    <t>رأس المال المستخدم (صافي الموجودات الثابتة + صافي رأس المال العامل+ الموجودات الأخرى)</t>
  </si>
  <si>
    <t>تعويضات المشتغلين(الرواتب والأجور + حصة العاملين)</t>
  </si>
  <si>
    <t>مجموع جانب الموجودات (صافي الموجودات الثابتة +  رأس المال العامل+ الموجودات الأخرى)</t>
  </si>
  <si>
    <t>فائض العمليات (صافي القيمة المضافة بالكلفة - تعويضات المشتغلين)</t>
  </si>
  <si>
    <t>الجهاز المركزي للإحصاء وتكنولوجيا المعلومات (الحسابات القومية)</t>
  </si>
  <si>
    <t>القطاع: التجاري العام</t>
  </si>
  <si>
    <t>النشاط: التجارة</t>
  </si>
  <si>
    <t>المنشأة: الشركة العامة لتجارة المواد الغذائية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</si>
  <si>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</si>
  <si>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</si>
  <si>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</si>
  <si>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</si>
  <si>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</si>
  <si>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</si>
  <si>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</si>
  <si>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</si>
  <si>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المخزون إلى صافي رأس المال العامل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</si>
  <si>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</si>
  <si>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</si>
  <si>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</si>
  <si>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</si>
  <si>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</si>
  <si>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</si>
  <si>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دوران المخزون</t>
  </si>
  <si>
    <t xml:space="preserve">دائنون </t>
  </si>
  <si>
    <t>العجز المتراكم</t>
  </si>
  <si>
    <t>قروض قصيرة الأجل</t>
  </si>
  <si>
    <t>أستثمارات قصيرة الأجل</t>
  </si>
  <si>
    <t>مخصص الديون المشكوك في تحصيلها</t>
  </si>
  <si>
    <t>مخصص هبوط قيمة الأستثمارات</t>
  </si>
  <si>
    <t>مخصص هبوط قيمة البضاعة</t>
  </si>
  <si>
    <t>الموجودات الثابتة</t>
  </si>
  <si>
    <t>كلفة</t>
  </si>
  <si>
    <t>مخصص</t>
  </si>
  <si>
    <t>النفقات الإيرادية المؤجلة</t>
  </si>
  <si>
    <t>مستلزمات السلعية</t>
  </si>
  <si>
    <t>المدينون</t>
  </si>
  <si>
    <t>الوقود والزيوت</t>
  </si>
  <si>
    <t xml:space="preserve">استثمارات قصيرة الاجل </t>
  </si>
  <si>
    <t>الادوات الاحتياطية</t>
  </si>
  <si>
    <t>السلف</t>
  </si>
  <si>
    <t>اللوازم والمهمات</t>
  </si>
  <si>
    <t>القرطاسية</t>
  </si>
  <si>
    <t>الكتب التعليمية</t>
  </si>
  <si>
    <t>أستثمارات طويلة الأجل</t>
  </si>
  <si>
    <t>تجهيزات العاملين</t>
  </si>
  <si>
    <t xml:space="preserve">قروض طويلة الأجل </t>
  </si>
  <si>
    <t>مواد طبية</t>
  </si>
  <si>
    <t xml:space="preserve">الخامات الرئيسية </t>
  </si>
  <si>
    <t>مواد اخرى</t>
  </si>
  <si>
    <t>بضائع لدى الغير</t>
  </si>
  <si>
    <t>أيراد النشاط الخدمي</t>
  </si>
  <si>
    <t>المتنوعات</t>
  </si>
  <si>
    <t xml:space="preserve">إيجار موجودات ثابتة </t>
  </si>
  <si>
    <t>إيراد التشغيل للغير</t>
  </si>
  <si>
    <t>إيرادات أخرى</t>
  </si>
  <si>
    <t>صافي المبيعات</t>
  </si>
  <si>
    <t>عمولة مستلمة</t>
  </si>
  <si>
    <t>الرواتب والإجور</t>
  </si>
  <si>
    <t>النقل</t>
  </si>
  <si>
    <t>مشتريات بضاعة بغرض البيع</t>
  </si>
  <si>
    <t>التغير في مخزون مشتريات بضاعة بغرض البيع</t>
  </si>
  <si>
    <t>الاستخدامات الوسيطة</t>
  </si>
  <si>
    <t>إيجارات الأراضي المدفوعة</t>
  </si>
  <si>
    <t>الخامات والمواد الاولية</t>
  </si>
  <si>
    <t>الإيجارات الدائنة</t>
  </si>
  <si>
    <t>الإيجارات المدينة</t>
  </si>
  <si>
    <t>مواد التعبئة والتغليف</t>
  </si>
  <si>
    <t>اللوازم والمهارات</t>
  </si>
  <si>
    <t>المخلفات والمستهلكات</t>
  </si>
  <si>
    <t>كساوي</t>
  </si>
  <si>
    <t>مواد غذائية</t>
  </si>
  <si>
    <t>المياه</t>
  </si>
  <si>
    <t>الكهرباء</t>
  </si>
  <si>
    <t>مستلزمات سلعية اخرى</t>
  </si>
  <si>
    <t>صيانة مباني وانشاءات وطرق</t>
  </si>
  <si>
    <t>صيانة الات ومعدات</t>
  </si>
  <si>
    <t>صيانة وسائل نقلل وانتقال</t>
  </si>
  <si>
    <t>صيانة عدد وقوالب</t>
  </si>
  <si>
    <t>صيانة اثاث واحهزة مكاتب</t>
  </si>
  <si>
    <t>خدمات وابحاث واستشارات</t>
  </si>
  <si>
    <t>دعية واعلان</t>
  </si>
  <si>
    <t>نشر وطبع</t>
  </si>
  <si>
    <t>ضيافة</t>
  </si>
  <si>
    <t>مصاريف المعارض</t>
  </si>
  <si>
    <t>احتفلات</t>
  </si>
  <si>
    <t>نقل السلع والبضائع</t>
  </si>
  <si>
    <t>السفر والايفاد</t>
  </si>
  <si>
    <t>اتصالات عامة</t>
  </si>
  <si>
    <t>استئجار المباني</t>
  </si>
  <si>
    <t>استئجار  الات ومعدات</t>
  </si>
  <si>
    <t>استئجار وسائط نقل وانتقال</t>
  </si>
  <si>
    <t>استئجار عدد وقوالب</t>
  </si>
  <si>
    <t>استئجار اثاث واجهزة مكاتب</t>
  </si>
  <si>
    <t>اشتراكات وانتماءات</t>
  </si>
  <si>
    <t>اقساط تأمين</t>
  </si>
  <si>
    <t>مكافات لغير العاملين عن خدمات مؤداة</t>
  </si>
  <si>
    <t>ضرائب ورسوم مدفوعة لجهات اجنبية</t>
  </si>
  <si>
    <t>خدمات قانونية</t>
  </si>
  <si>
    <t>خدمات مصرفية</t>
  </si>
  <si>
    <t>تدريب وتأهيل</t>
  </si>
  <si>
    <t>مصروفات خدمية اخرى</t>
  </si>
  <si>
    <t>مقاولات وخدمات</t>
  </si>
  <si>
    <t>نفقات خدمات خاصة</t>
  </si>
  <si>
    <t>مجموع الاستخدامات</t>
  </si>
  <si>
    <t>الايرادت التحويلية</t>
  </si>
  <si>
    <t>ايرادات تحويلية متنوعة</t>
  </si>
  <si>
    <t>تبرعات مستلمة</t>
  </si>
  <si>
    <t>تعويضات وغرمات المستلمة</t>
  </si>
  <si>
    <t>ديون سبق شطبها</t>
  </si>
  <si>
    <t>ايرادات سنوات سابقة</t>
  </si>
  <si>
    <t>ايرادات عرضية</t>
  </si>
  <si>
    <t>مجموع الايرادات</t>
  </si>
  <si>
    <t xml:space="preserve">صافي التحويلات الجارية </t>
  </si>
  <si>
    <t>مصروفات المركز الرئيسي</t>
  </si>
  <si>
    <t>تبرعات للغير</t>
  </si>
  <si>
    <t>تعويضات وغرامات</t>
  </si>
  <si>
    <t>ديون مشطوبة</t>
  </si>
  <si>
    <t>اطفاء سلف الزواج</t>
  </si>
  <si>
    <t>حصة الوحدة الاقتصادية في تمويل الجهات ذات النفع العام</t>
  </si>
  <si>
    <t>سلع وخدمات مجانية</t>
  </si>
  <si>
    <t>سلع وخدمات منخفضة</t>
  </si>
  <si>
    <t>الاعانات</t>
  </si>
  <si>
    <t>مصروفات السنوات السابقة</t>
  </si>
  <si>
    <t>مصروفات عرضية</t>
  </si>
  <si>
    <t>خسائر راسمالية</t>
  </si>
  <si>
    <t>مصروفات متنوعة</t>
  </si>
  <si>
    <t>المجموع المصروفات النحويلية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</si>
</sst>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  <charset val="178"/>
    </font>
    <font>
      <b/>
      <sz val="14"/>
      <color theme="1"/>
      <name val="Simplified Arabic"/>
      <family val="1"/>
    </font>
    <font>
      <b/>
      <sz val="10"/>
      <name val="Simplified Arabic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Al-Mateen"/>
      <family val="1"/>
    </font>
    <font>
      <b/>
      <sz val="12"/>
      <color theme="1"/>
      <name val="Times New Roman"/>
      <family val="1"/>
    </font>
    <font>
      <b/>
      <sz val="12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4"/>
      <name val="Simplified Arabic"/>
      <family val="1"/>
    </font>
    <font>
      <sz val="10"/>
      <name val="Simplified Arabic"/>
      <family val="1"/>
    </font>
    <font>
      <b/>
      <sz val="16"/>
      <color rgb="FFFF0000"/>
      <name val="Simplified Arabic"/>
      <family val="1"/>
    </font>
    <font>
      <b/>
      <sz val="14"/>
      <color rgb="FFFF0000"/>
      <name val="Simplified Arabic"/>
      <family val="1"/>
    </font>
    <font>
      <b/>
      <sz val="18"/>
      <color rgb="FFFF0000"/>
      <name val="Simplified Arabic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2" fillId="6" borderId="0" xfId="0" applyFont="1" applyFill="1" applyAlignment="1">
      <alignment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0" borderId="2" xfId="0" applyNumberFormat="1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3" fontId="7" fillId="0" borderId="0" xfId="0" applyNumberFormat="1" applyFont="1" applyFill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right" vertical="center" wrapText="1"/>
    </xf>
    <xf numFmtId="0" fontId="8" fillId="0" borderId="0" xfId="0" applyNumberFormat="1" applyFont="1" applyBorder="1" applyAlignment="1">
      <alignment vertical="center" wrapText="1"/>
    </xf>
    <xf numFmtId="2" fontId="8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13" fillId="0" borderId="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575;&#1604;&#1606;&#1602;&#1604;%20&#1608;&#1575;&#1604;&#1575;&#1578;&#1589;&#1575;&#1604;&#1575;&#1578;%20&#1575;&#1604;&#1593;&#1575;&#1605;%20&#1604;&#1587;&#1606;&#1577;%202021%20&#1575;&#1587;&#1605;&#1575;&#1569;\&#1606;&#1602;&#1604;%202021%20&#1591;&#1576;&#159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وانى العراق"/>
      <sheetName val="ورقة10"/>
      <sheetName val="النقل البري"/>
      <sheetName val="ورقة5 (2)"/>
      <sheetName val="سكك حديد"/>
      <sheetName val="ورقة5 (13)"/>
      <sheetName val="نقل الوفود"/>
      <sheetName val="ورقة1"/>
      <sheetName val="ناقلات النفط"/>
      <sheetName val="ورقة6"/>
      <sheetName val="الخطوط الجوية"/>
      <sheetName val="ورقة7"/>
      <sheetName val="نقل خاص"/>
      <sheetName val="ورقة4"/>
      <sheetName val="النقل البحري"/>
      <sheetName val="ورقة2"/>
      <sheetName val="شبكة دولية"/>
      <sheetName val="ورقة9"/>
      <sheetName val="شركة السلام"/>
      <sheetName val="ورقة8"/>
      <sheetName val="خطوط الانابيب"/>
      <sheetName val="ورقة3"/>
      <sheetName val="لانظمة الالكترونية"/>
      <sheetName val="ورقة5"/>
      <sheetName val="خدمات مصرفية"/>
      <sheetName val="Sheet5"/>
      <sheetName val="نشاط 1"/>
      <sheetName val="Sheet7"/>
      <sheetName val="جدول 2"/>
      <sheetName val="Sheet10"/>
      <sheetName val="Sheet11"/>
    </sheetNames>
    <sheetDataSet>
      <sheetData sheetId="0">
        <row r="4">
          <cell r="C4">
            <v>62687912</v>
          </cell>
          <cell r="F4">
            <v>340745822</v>
          </cell>
        </row>
        <row r="5">
          <cell r="C5">
            <v>963015052</v>
          </cell>
          <cell r="F5">
            <v>545004696</v>
          </cell>
        </row>
        <row r="6">
          <cell r="C6">
            <v>1025702964</v>
          </cell>
          <cell r="F6">
            <v>562255</v>
          </cell>
        </row>
        <row r="7">
          <cell r="C7">
            <v>0</v>
          </cell>
          <cell r="F7">
            <v>441995145</v>
          </cell>
        </row>
        <row r="8">
          <cell r="C8">
            <v>0</v>
          </cell>
          <cell r="F8">
            <v>0</v>
          </cell>
        </row>
        <row r="9">
          <cell r="C9">
            <v>1025702964</v>
          </cell>
          <cell r="F9">
            <v>442557400</v>
          </cell>
        </row>
        <row r="10">
          <cell r="C10">
            <v>303746235</v>
          </cell>
          <cell r="F10">
            <v>76666544</v>
          </cell>
        </row>
        <row r="11">
          <cell r="C11">
            <v>1329449199</v>
          </cell>
          <cell r="F11">
            <v>365890856</v>
          </cell>
        </row>
        <row r="12">
          <cell r="C12">
            <v>855887368</v>
          </cell>
          <cell r="F12">
            <v>150965</v>
          </cell>
        </row>
        <row r="13">
          <cell r="C13">
            <v>29863150</v>
          </cell>
          <cell r="F13">
            <v>0</v>
          </cell>
        </row>
        <row r="14">
          <cell r="C14">
            <v>476071198</v>
          </cell>
          <cell r="F14">
            <v>365739891</v>
          </cell>
        </row>
        <row r="15">
          <cell r="C15">
            <v>409679320</v>
          </cell>
          <cell r="F15">
            <v>63611145</v>
          </cell>
        </row>
        <row r="16">
          <cell r="C16">
            <v>41553023</v>
          </cell>
          <cell r="F16">
            <v>302128746</v>
          </cell>
        </row>
        <row r="17">
          <cell r="C17">
            <v>40782877</v>
          </cell>
          <cell r="F17">
            <v>-40624936</v>
          </cell>
        </row>
        <row r="18">
          <cell r="C18">
            <v>0</v>
          </cell>
          <cell r="F18">
            <v>261503810</v>
          </cell>
        </row>
        <row r="19">
          <cell r="C19">
            <v>753513</v>
          </cell>
          <cell r="F19">
            <v>72950558</v>
          </cell>
        </row>
        <row r="20">
          <cell r="C20">
            <v>16633</v>
          </cell>
          <cell r="F20">
            <v>10068542</v>
          </cell>
        </row>
        <row r="21">
          <cell r="C21">
            <v>226011814</v>
          </cell>
          <cell r="F21">
            <v>43332632</v>
          </cell>
        </row>
        <row r="22">
          <cell r="C22">
            <v>652191042</v>
          </cell>
          <cell r="F22">
            <v>19549384</v>
          </cell>
        </row>
        <row r="23">
          <cell r="C23">
            <v>919755879</v>
          </cell>
          <cell r="F23">
            <v>188553252</v>
          </cell>
        </row>
        <row r="24">
          <cell r="C24">
            <v>616009644</v>
          </cell>
          <cell r="F24">
            <v>0</v>
          </cell>
        </row>
        <row r="25">
          <cell r="C25">
            <v>14000</v>
          </cell>
          <cell r="F25">
            <v>0</v>
          </cell>
        </row>
        <row r="26">
          <cell r="C26">
            <v>1025702964</v>
          </cell>
          <cell r="F26">
            <v>208102636</v>
          </cell>
        </row>
        <row r="27">
          <cell r="C27">
            <v>1329449199</v>
          </cell>
          <cell r="F27">
            <v>94026110</v>
          </cell>
        </row>
        <row r="51">
          <cell r="F51">
            <v>303746235</v>
          </cell>
        </row>
        <row r="63">
          <cell r="F63">
            <v>205379814</v>
          </cell>
        </row>
        <row r="64">
          <cell r="F64">
            <v>20632000</v>
          </cell>
        </row>
        <row r="68">
          <cell r="F68">
            <v>14000</v>
          </cell>
        </row>
        <row r="74">
          <cell r="F74">
            <v>441249241</v>
          </cell>
        </row>
        <row r="75">
          <cell r="F75">
            <v>745904</v>
          </cell>
        </row>
        <row r="92">
          <cell r="F92">
            <v>185847684</v>
          </cell>
        </row>
        <row r="93">
          <cell r="F93">
            <v>2705568</v>
          </cell>
        </row>
      </sheetData>
      <sheetData sheetId="1"/>
      <sheetData sheetId="2">
        <row r="4">
          <cell r="C4">
            <v>379000</v>
          </cell>
          <cell r="F4">
            <v>48462526</v>
          </cell>
        </row>
        <row r="5">
          <cell r="C5">
            <v>120713148</v>
          </cell>
          <cell r="F5">
            <v>25960002</v>
          </cell>
        </row>
        <row r="6">
          <cell r="C6">
            <v>121092148</v>
          </cell>
          <cell r="F6">
            <v>42428706</v>
          </cell>
        </row>
        <row r="7">
          <cell r="C7">
            <v>9918714</v>
          </cell>
          <cell r="F7">
            <v>23071778</v>
          </cell>
        </row>
        <row r="8">
          <cell r="C8">
            <v>0</v>
          </cell>
          <cell r="F8">
            <v>0</v>
          </cell>
        </row>
        <row r="9">
          <cell r="C9">
            <v>131010862</v>
          </cell>
          <cell r="F9">
            <v>65500484</v>
          </cell>
        </row>
        <row r="10">
          <cell r="C10">
            <v>368498912</v>
          </cell>
          <cell r="F10">
            <v>6898771</v>
          </cell>
        </row>
        <row r="11">
          <cell r="C11">
            <v>499509774</v>
          </cell>
          <cell r="F11">
            <v>58601713</v>
          </cell>
        </row>
        <row r="12">
          <cell r="C12">
            <v>47732656</v>
          </cell>
          <cell r="F12">
            <v>0</v>
          </cell>
        </row>
        <row r="13">
          <cell r="C13">
            <v>26689872</v>
          </cell>
          <cell r="F13">
            <v>0</v>
          </cell>
        </row>
        <row r="14">
          <cell r="C14">
            <v>32956095</v>
          </cell>
          <cell r="F14">
            <v>58601713</v>
          </cell>
        </row>
        <row r="15">
          <cell r="C15">
            <v>41466433</v>
          </cell>
          <cell r="F15">
            <v>4169067</v>
          </cell>
        </row>
        <row r="16">
          <cell r="C16">
            <v>1394978</v>
          </cell>
          <cell r="F16">
            <v>54432646</v>
          </cell>
        </row>
        <row r="17">
          <cell r="C17">
            <v>1394964</v>
          </cell>
          <cell r="F17">
            <v>1309801</v>
          </cell>
        </row>
        <row r="18">
          <cell r="C18">
            <v>0</v>
          </cell>
          <cell r="F18">
            <v>55742447</v>
          </cell>
        </row>
        <row r="19">
          <cell r="C19">
            <v>14</v>
          </cell>
          <cell r="F19">
            <v>27437339</v>
          </cell>
        </row>
        <row r="20">
          <cell r="C20">
            <v>0</v>
          </cell>
          <cell r="F20">
            <v>4611928</v>
          </cell>
        </row>
        <row r="21">
          <cell r="C21">
            <v>325449840</v>
          </cell>
          <cell r="F21">
            <v>19694478</v>
          </cell>
        </row>
        <row r="22">
          <cell r="C22">
            <v>130400441</v>
          </cell>
          <cell r="F22">
            <v>3130933</v>
          </cell>
        </row>
        <row r="23">
          <cell r="C23">
            <v>457245259</v>
          </cell>
          <cell r="F23">
            <v>28305108</v>
          </cell>
        </row>
        <row r="24">
          <cell r="C24">
            <v>88746347</v>
          </cell>
          <cell r="F24">
            <v>0</v>
          </cell>
        </row>
        <row r="25">
          <cell r="C25">
            <v>798082</v>
          </cell>
          <cell r="F25">
            <v>0</v>
          </cell>
        </row>
        <row r="26">
          <cell r="C26">
            <v>131010862</v>
          </cell>
          <cell r="F26">
            <v>31436041</v>
          </cell>
        </row>
        <row r="27">
          <cell r="C27">
            <v>499509774</v>
          </cell>
          <cell r="F27">
            <v>22996605</v>
          </cell>
        </row>
        <row r="51">
          <cell r="F51">
            <v>368498912</v>
          </cell>
        </row>
        <row r="63">
          <cell r="F63">
            <v>325449840</v>
          </cell>
        </row>
        <row r="68">
          <cell r="F68">
            <v>250000</v>
          </cell>
        </row>
        <row r="69">
          <cell r="F69">
            <v>548082</v>
          </cell>
        </row>
        <row r="74">
          <cell r="F74">
            <v>12746341</v>
          </cell>
        </row>
        <row r="75">
          <cell r="F75">
            <v>11276</v>
          </cell>
        </row>
        <row r="76">
          <cell r="F76">
            <v>10314161</v>
          </cell>
        </row>
        <row r="91">
          <cell r="F91">
            <v>28305108</v>
          </cell>
        </row>
      </sheetData>
      <sheetData sheetId="3"/>
      <sheetData sheetId="4">
        <row r="4">
          <cell r="C4">
            <v>1412608</v>
          </cell>
          <cell r="F4">
            <v>325127378</v>
          </cell>
        </row>
        <row r="5">
          <cell r="C5">
            <v>-110047421</v>
          </cell>
          <cell r="F5">
            <v>85976728</v>
          </cell>
        </row>
        <row r="6">
          <cell r="C6">
            <v>-108634813</v>
          </cell>
          <cell r="F6">
            <v>17133815</v>
          </cell>
        </row>
        <row r="7">
          <cell r="C7">
            <v>0</v>
          </cell>
          <cell r="F7">
            <v>349573</v>
          </cell>
        </row>
        <row r="8">
          <cell r="C8">
            <v>276364473</v>
          </cell>
          <cell r="F8">
            <v>20350</v>
          </cell>
        </row>
        <row r="9">
          <cell r="C9">
            <v>167729660</v>
          </cell>
          <cell r="F9">
            <v>17463038</v>
          </cell>
        </row>
        <row r="10">
          <cell r="C10">
            <v>222004401</v>
          </cell>
          <cell r="F10">
            <v>7611923</v>
          </cell>
        </row>
        <row r="11">
          <cell r="C11">
            <v>389734061</v>
          </cell>
          <cell r="F11">
            <v>9851115</v>
          </cell>
        </row>
        <row r="12">
          <cell r="C12">
            <v>406639339</v>
          </cell>
          <cell r="F12">
            <v>0</v>
          </cell>
        </row>
        <row r="13">
          <cell r="C13">
            <v>4464767</v>
          </cell>
          <cell r="F13">
            <v>37613629</v>
          </cell>
        </row>
        <row r="14">
          <cell r="C14">
            <v>102607955</v>
          </cell>
          <cell r="F14">
            <v>47464744</v>
          </cell>
        </row>
        <row r="15">
          <cell r="C15">
            <v>308496151</v>
          </cell>
          <cell r="F15">
            <v>18521813</v>
          </cell>
        </row>
        <row r="16">
          <cell r="C16">
            <v>21658546</v>
          </cell>
          <cell r="F16">
            <v>28942931</v>
          </cell>
        </row>
        <row r="17">
          <cell r="C17">
            <v>19990415</v>
          </cell>
          <cell r="F17">
            <v>625823</v>
          </cell>
        </row>
        <row r="18">
          <cell r="C18">
            <v>0</v>
          </cell>
          <cell r="F18">
            <v>29568754</v>
          </cell>
        </row>
        <row r="19">
          <cell r="C19">
            <v>1636184</v>
          </cell>
          <cell r="F19">
            <v>-9463039</v>
          </cell>
        </row>
        <row r="20">
          <cell r="C20">
            <v>31947</v>
          </cell>
          <cell r="F20">
            <v>-9463039</v>
          </cell>
        </row>
        <row r="21">
          <cell r="C21">
            <v>38045720</v>
          </cell>
          <cell r="F21">
            <v>0</v>
          </cell>
        </row>
        <row r="22">
          <cell r="C22">
            <v>21481444</v>
          </cell>
          <cell r="F22">
            <v>0</v>
          </cell>
        </row>
        <row r="23">
          <cell r="C23">
            <v>81185710</v>
          </cell>
          <cell r="F23">
            <v>41027002</v>
          </cell>
        </row>
        <row r="24">
          <cell r="C24">
            <v>-140818691</v>
          </cell>
          <cell r="F24">
            <v>0</v>
          </cell>
        </row>
        <row r="25">
          <cell r="C25">
            <v>52200</v>
          </cell>
          <cell r="F25">
            <v>-1995209</v>
          </cell>
        </row>
        <row r="26">
          <cell r="C26">
            <v>167729660</v>
          </cell>
          <cell r="F26">
            <v>41027002</v>
          </cell>
        </row>
        <row r="27">
          <cell r="C27">
            <v>389734061</v>
          </cell>
          <cell r="F27">
            <v>-12084071</v>
          </cell>
        </row>
        <row r="51">
          <cell r="F51">
            <v>222004401</v>
          </cell>
        </row>
        <row r="63">
          <cell r="F63">
            <v>38045720</v>
          </cell>
        </row>
        <row r="68">
          <cell r="F68">
            <v>52200</v>
          </cell>
        </row>
        <row r="71">
          <cell r="C71">
            <v>3703348</v>
          </cell>
        </row>
        <row r="75">
          <cell r="F75">
            <v>324092</v>
          </cell>
        </row>
        <row r="76">
          <cell r="F76">
            <v>25481</v>
          </cell>
        </row>
        <row r="87">
          <cell r="C87">
            <v>439727</v>
          </cell>
        </row>
        <row r="88">
          <cell r="C88">
            <v>1297502</v>
          </cell>
        </row>
        <row r="89">
          <cell r="C89">
            <v>218904</v>
          </cell>
        </row>
        <row r="90">
          <cell r="F90">
            <v>40965339</v>
          </cell>
        </row>
        <row r="91">
          <cell r="C91">
            <v>282489</v>
          </cell>
          <cell r="F91">
            <v>61663</v>
          </cell>
        </row>
        <row r="92">
          <cell r="C92">
            <v>77259</v>
          </cell>
        </row>
        <row r="94">
          <cell r="C94">
            <v>1255</v>
          </cell>
        </row>
        <row r="96">
          <cell r="F96">
            <v>1995209</v>
          </cell>
        </row>
        <row r="97">
          <cell r="C97">
            <v>73781</v>
          </cell>
        </row>
        <row r="98">
          <cell r="C98">
            <v>67119</v>
          </cell>
        </row>
        <row r="100">
          <cell r="C100">
            <v>881482</v>
          </cell>
        </row>
        <row r="101">
          <cell r="C101">
            <v>119974</v>
          </cell>
        </row>
        <row r="102">
          <cell r="C102">
            <v>172559</v>
          </cell>
        </row>
        <row r="104">
          <cell r="C104">
            <v>77323</v>
          </cell>
        </row>
        <row r="106">
          <cell r="C106">
            <v>8531</v>
          </cell>
        </row>
        <row r="108">
          <cell r="C108">
            <v>6286</v>
          </cell>
        </row>
        <row r="110">
          <cell r="C110">
            <v>697</v>
          </cell>
        </row>
        <row r="112">
          <cell r="C112">
            <v>692552</v>
          </cell>
        </row>
        <row r="113">
          <cell r="C113">
            <v>45867</v>
          </cell>
        </row>
        <row r="115">
          <cell r="C115">
            <v>811173</v>
          </cell>
        </row>
        <row r="121">
          <cell r="C121">
            <v>195</v>
          </cell>
        </row>
        <row r="123">
          <cell r="C123">
            <v>6028</v>
          </cell>
        </row>
        <row r="124">
          <cell r="C124">
            <v>29596</v>
          </cell>
        </row>
        <row r="125">
          <cell r="C125">
            <v>5205</v>
          </cell>
        </row>
        <row r="126">
          <cell r="C126">
            <v>2296419</v>
          </cell>
        </row>
        <row r="142">
          <cell r="C142">
            <v>21066</v>
          </cell>
        </row>
        <row r="149">
          <cell r="C149">
            <v>168589</v>
          </cell>
        </row>
        <row r="150">
          <cell r="C150">
            <v>13649</v>
          </cell>
        </row>
        <row r="153">
          <cell r="C153">
            <v>203304</v>
          </cell>
        </row>
      </sheetData>
      <sheetData sheetId="5"/>
      <sheetData sheetId="6">
        <row r="4">
          <cell r="C4">
            <v>75240</v>
          </cell>
          <cell r="F4">
            <v>62409046</v>
          </cell>
        </row>
        <row r="5">
          <cell r="C5">
            <v>33896505</v>
          </cell>
          <cell r="F5">
            <v>160894329</v>
          </cell>
        </row>
        <row r="6">
          <cell r="C6">
            <v>33971745</v>
          </cell>
          <cell r="F6">
            <v>10581299</v>
          </cell>
        </row>
        <row r="7">
          <cell r="C7">
            <v>116510</v>
          </cell>
          <cell r="F7">
            <v>2273641</v>
          </cell>
        </row>
        <row r="8">
          <cell r="C8">
            <v>64800000</v>
          </cell>
          <cell r="F8">
            <v>51844</v>
          </cell>
        </row>
        <row r="9">
          <cell r="C9">
            <v>98888255</v>
          </cell>
          <cell r="F9">
            <v>12803096</v>
          </cell>
        </row>
        <row r="10">
          <cell r="C10">
            <v>31180263</v>
          </cell>
          <cell r="F10">
            <v>7289208</v>
          </cell>
        </row>
        <row r="11">
          <cell r="C11">
            <v>130068518</v>
          </cell>
          <cell r="F11">
            <v>5513888</v>
          </cell>
        </row>
        <row r="12">
          <cell r="C12">
            <v>223303375</v>
          </cell>
          <cell r="F12">
            <v>5703</v>
          </cell>
        </row>
        <row r="13">
          <cell r="C13">
            <v>0</v>
          </cell>
          <cell r="F13">
            <v>0</v>
          </cell>
        </row>
        <row r="14">
          <cell r="C14">
            <v>168490396</v>
          </cell>
          <cell r="F14">
            <v>5508185</v>
          </cell>
        </row>
        <row r="15">
          <cell r="C15">
            <v>54812979</v>
          </cell>
          <cell r="F15">
            <v>13596570</v>
          </cell>
        </row>
        <row r="16">
          <cell r="C16">
            <v>17184052</v>
          </cell>
          <cell r="F16">
            <v>-8088385</v>
          </cell>
        </row>
        <row r="17">
          <cell r="C17">
            <v>15639653</v>
          </cell>
          <cell r="F17">
            <v>-591848</v>
          </cell>
        </row>
        <row r="18">
          <cell r="C18">
            <v>0</v>
          </cell>
          <cell r="F18">
            <v>-8680233</v>
          </cell>
        </row>
        <row r="19">
          <cell r="C19">
            <v>1519267</v>
          </cell>
          <cell r="F19">
            <v>-23697519</v>
          </cell>
        </row>
        <row r="20">
          <cell r="C20">
            <v>25132</v>
          </cell>
          <cell r="F20">
            <v>-23697519</v>
          </cell>
        </row>
        <row r="21">
          <cell r="C21">
            <v>29930687</v>
          </cell>
          <cell r="F21">
            <v>0</v>
          </cell>
        </row>
        <row r="22">
          <cell r="C22">
            <v>27864300</v>
          </cell>
          <cell r="F22">
            <v>0</v>
          </cell>
        </row>
        <row r="23">
          <cell r="C23">
            <v>74979039</v>
          </cell>
          <cell r="F23">
            <v>15017286</v>
          </cell>
        </row>
        <row r="24">
          <cell r="C24">
            <v>43798776</v>
          </cell>
          <cell r="F24">
            <v>0</v>
          </cell>
        </row>
        <row r="25">
          <cell r="C25">
            <v>276500</v>
          </cell>
          <cell r="F25">
            <v>0</v>
          </cell>
        </row>
        <row r="26">
          <cell r="C26">
            <v>98888255</v>
          </cell>
          <cell r="F26">
            <v>15017286</v>
          </cell>
        </row>
        <row r="27">
          <cell r="C27">
            <v>130068518</v>
          </cell>
          <cell r="F27">
            <v>-23105671</v>
          </cell>
        </row>
        <row r="51">
          <cell r="F51">
            <v>31180263</v>
          </cell>
        </row>
        <row r="63">
          <cell r="F63">
            <v>29930687</v>
          </cell>
        </row>
        <row r="68">
          <cell r="F68">
            <v>276500</v>
          </cell>
        </row>
        <row r="75">
          <cell r="F75">
            <v>1556477</v>
          </cell>
        </row>
        <row r="76">
          <cell r="F76">
            <v>194988</v>
          </cell>
        </row>
        <row r="77">
          <cell r="F77">
            <v>522176</v>
          </cell>
        </row>
        <row r="88">
          <cell r="C88">
            <v>2122308</v>
          </cell>
        </row>
        <row r="89">
          <cell r="C89">
            <v>4045747</v>
          </cell>
        </row>
        <row r="90">
          <cell r="F90">
            <v>15017286</v>
          </cell>
        </row>
        <row r="91">
          <cell r="C91">
            <v>10155</v>
          </cell>
        </row>
        <row r="92">
          <cell r="C92">
            <v>79287</v>
          </cell>
        </row>
        <row r="97">
          <cell r="C97">
            <v>842</v>
          </cell>
        </row>
        <row r="98">
          <cell r="C98">
            <v>19891</v>
          </cell>
        </row>
        <row r="100">
          <cell r="C100">
            <v>153323</v>
          </cell>
        </row>
        <row r="101">
          <cell r="C101">
            <v>28352</v>
          </cell>
        </row>
        <row r="102">
          <cell r="C102">
            <v>47878</v>
          </cell>
        </row>
        <row r="104">
          <cell r="C104">
            <v>14690</v>
          </cell>
        </row>
        <row r="106">
          <cell r="C106">
            <v>8663</v>
          </cell>
        </row>
        <row r="108">
          <cell r="C108">
            <v>558</v>
          </cell>
        </row>
        <row r="112">
          <cell r="C112">
            <v>358145</v>
          </cell>
        </row>
        <row r="113">
          <cell r="C113">
            <v>130055</v>
          </cell>
        </row>
        <row r="114">
          <cell r="C114">
            <v>14500</v>
          </cell>
        </row>
        <row r="115">
          <cell r="C115">
            <v>9790</v>
          </cell>
        </row>
        <row r="116">
          <cell r="C116">
            <v>14171</v>
          </cell>
        </row>
        <row r="118">
          <cell r="C118">
            <v>6000</v>
          </cell>
        </row>
        <row r="120">
          <cell r="C120">
            <v>3504</v>
          </cell>
        </row>
        <row r="121">
          <cell r="C121">
            <v>38600</v>
          </cell>
        </row>
        <row r="122">
          <cell r="C122">
            <v>44355</v>
          </cell>
        </row>
        <row r="123">
          <cell r="C123">
            <v>7361</v>
          </cell>
        </row>
        <row r="124">
          <cell r="C124">
            <v>16741</v>
          </cell>
        </row>
        <row r="125">
          <cell r="C125">
            <v>4465</v>
          </cell>
        </row>
        <row r="126">
          <cell r="C126">
            <v>109827</v>
          </cell>
        </row>
        <row r="145">
          <cell r="C145">
            <v>46240</v>
          </cell>
        </row>
        <row r="149">
          <cell r="C149">
            <v>1327328</v>
          </cell>
        </row>
        <row r="153">
          <cell r="C153">
            <v>1373568</v>
          </cell>
        </row>
      </sheetData>
      <sheetData sheetId="7"/>
      <sheetData sheetId="8">
        <row r="4">
          <cell r="C4">
            <v>1097106</v>
          </cell>
          <cell r="F4">
            <v>112730030</v>
          </cell>
        </row>
        <row r="5">
          <cell r="C5">
            <v>217002342</v>
          </cell>
          <cell r="F5">
            <v>121132524</v>
          </cell>
        </row>
        <row r="6">
          <cell r="C6">
            <v>218099448</v>
          </cell>
          <cell r="F6">
            <v>132323002</v>
          </cell>
        </row>
        <row r="7">
          <cell r="C7">
            <v>0</v>
          </cell>
          <cell r="F7">
            <v>9866</v>
          </cell>
        </row>
        <row r="8">
          <cell r="C8">
            <v>0</v>
          </cell>
          <cell r="F8">
            <v>0</v>
          </cell>
        </row>
        <row r="9">
          <cell r="C9">
            <v>218099448</v>
          </cell>
          <cell r="F9">
            <v>132332868</v>
          </cell>
        </row>
        <row r="10">
          <cell r="C10">
            <v>260292042</v>
          </cell>
          <cell r="F10">
            <v>76124091</v>
          </cell>
        </row>
        <row r="11">
          <cell r="C11">
            <v>478391490</v>
          </cell>
          <cell r="F11">
            <v>56208777</v>
          </cell>
        </row>
        <row r="12">
          <cell r="C12">
            <v>145022312</v>
          </cell>
          <cell r="F12">
            <v>0</v>
          </cell>
        </row>
        <row r="13">
          <cell r="C13">
            <v>88840242</v>
          </cell>
          <cell r="F13">
            <v>0</v>
          </cell>
        </row>
        <row r="14">
          <cell r="C14">
            <v>127685597</v>
          </cell>
          <cell r="F14">
            <v>56208777</v>
          </cell>
        </row>
        <row r="15">
          <cell r="C15">
            <v>106176957</v>
          </cell>
          <cell r="F15">
            <v>9969465</v>
          </cell>
        </row>
        <row r="16">
          <cell r="C16">
            <v>2693568</v>
          </cell>
          <cell r="F16">
            <v>46239312</v>
          </cell>
        </row>
        <row r="17">
          <cell r="C17">
            <v>2510837</v>
          </cell>
          <cell r="F17">
            <v>29771411</v>
          </cell>
        </row>
        <row r="18">
          <cell r="C18">
            <v>0</v>
          </cell>
          <cell r="F18">
            <v>76010723</v>
          </cell>
        </row>
        <row r="19">
          <cell r="C19">
            <v>182731</v>
          </cell>
          <cell r="F19">
            <v>61284125</v>
          </cell>
        </row>
        <row r="20">
          <cell r="C20">
            <v>0</v>
          </cell>
          <cell r="F20">
            <v>61284125</v>
          </cell>
        </row>
        <row r="21">
          <cell r="C21">
            <v>157416134</v>
          </cell>
          <cell r="F21">
            <v>0</v>
          </cell>
        </row>
        <row r="22">
          <cell r="C22">
            <v>212104831</v>
          </cell>
        </row>
        <row r="23">
          <cell r="C23">
            <v>372214533</v>
          </cell>
          <cell r="F23">
            <v>14710544</v>
          </cell>
        </row>
        <row r="24">
          <cell r="C24">
            <v>111922491</v>
          </cell>
          <cell r="F24">
            <v>0</v>
          </cell>
        </row>
        <row r="25">
          <cell r="C25">
            <v>0</v>
          </cell>
          <cell r="F25">
            <v>16054</v>
          </cell>
        </row>
        <row r="26">
          <cell r="C26">
            <v>218099448</v>
          </cell>
          <cell r="F26">
            <v>14710544</v>
          </cell>
        </row>
        <row r="27">
          <cell r="C27">
            <v>478391490</v>
          </cell>
          <cell r="F27">
            <v>31528768</v>
          </cell>
        </row>
        <row r="51">
          <cell r="F51">
            <v>260292042</v>
          </cell>
        </row>
        <row r="63">
          <cell r="F63">
            <v>157416134</v>
          </cell>
        </row>
        <row r="75">
          <cell r="F75">
            <v>9866</v>
          </cell>
        </row>
        <row r="90">
          <cell r="F90">
            <v>14372861</v>
          </cell>
        </row>
        <row r="91">
          <cell r="F91">
            <v>337683</v>
          </cell>
        </row>
        <row r="97">
          <cell r="F97">
            <v>16054</v>
          </cell>
        </row>
      </sheetData>
      <sheetData sheetId="9"/>
      <sheetData sheetId="10">
        <row r="4">
          <cell r="C4">
            <v>278498</v>
          </cell>
          <cell r="F4">
            <v>397330441</v>
          </cell>
        </row>
        <row r="5">
          <cell r="C5">
            <v>-10505493</v>
          </cell>
          <cell r="F5">
            <v>549667338</v>
          </cell>
        </row>
        <row r="6">
          <cell r="C6">
            <v>-10226995</v>
          </cell>
          <cell r="F6">
            <v>15585564</v>
          </cell>
        </row>
        <row r="7">
          <cell r="C7">
            <v>0</v>
          </cell>
          <cell r="F7">
            <v>284903194</v>
          </cell>
        </row>
        <row r="8">
          <cell r="C8">
            <v>0</v>
          </cell>
          <cell r="F8">
            <v>734770</v>
          </cell>
        </row>
        <row r="9">
          <cell r="C9">
            <v>-10226995</v>
          </cell>
          <cell r="F9">
            <v>299753988</v>
          </cell>
        </row>
        <row r="10">
          <cell r="C10">
            <v>979074559</v>
          </cell>
          <cell r="F10">
            <v>140856081</v>
          </cell>
        </row>
        <row r="11">
          <cell r="C11">
            <v>968847564</v>
          </cell>
          <cell r="F11">
            <v>158897907</v>
          </cell>
        </row>
        <row r="12">
          <cell r="C12">
            <v>943651064</v>
          </cell>
          <cell r="F12">
            <v>0</v>
          </cell>
        </row>
        <row r="13">
          <cell r="C13">
            <v>3346715</v>
          </cell>
          <cell r="F13">
            <v>0</v>
          </cell>
        </row>
        <row r="14">
          <cell r="C14">
            <v>603572903</v>
          </cell>
          <cell r="F14">
            <v>158897907</v>
          </cell>
        </row>
        <row r="15">
          <cell r="C15">
            <v>343424876</v>
          </cell>
          <cell r="F15">
            <v>57854410</v>
          </cell>
        </row>
        <row r="16">
          <cell r="C16">
            <v>-20243189</v>
          </cell>
          <cell r="F16">
            <v>101043497</v>
          </cell>
        </row>
        <row r="17">
          <cell r="C17">
            <v>-22037128</v>
          </cell>
          <cell r="F17">
            <v>-26383877</v>
          </cell>
        </row>
        <row r="18">
          <cell r="C18">
            <v>1670</v>
          </cell>
          <cell r="F18">
            <v>74659620</v>
          </cell>
        </row>
        <row r="19">
          <cell r="C19">
            <v>1788166</v>
          </cell>
          <cell r="F19">
            <v>44846600</v>
          </cell>
        </row>
        <row r="20">
          <cell r="C20">
            <v>4103</v>
          </cell>
          <cell r="F20">
            <v>44846600</v>
          </cell>
        </row>
        <row r="21">
          <cell r="C21">
            <v>414734981</v>
          </cell>
          <cell r="F21">
            <v>0</v>
          </cell>
        </row>
        <row r="22">
          <cell r="C22">
            <v>227187014</v>
          </cell>
          <cell r="F22">
            <v>0</v>
          </cell>
        </row>
        <row r="23">
          <cell r="C23">
            <v>621678806</v>
          </cell>
          <cell r="F23">
            <v>30392121</v>
          </cell>
        </row>
        <row r="24">
          <cell r="C24">
            <v>-357395753</v>
          </cell>
          <cell r="F24">
            <v>-579101</v>
          </cell>
        </row>
        <row r="25">
          <cell r="C25">
            <v>3743882</v>
          </cell>
          <cell r="F25">
            <v>0</v>
          </cell>
        </row>
        <row r="26">
          <cell r="C26">
            <v>-10226995</v>
          </cell>
          <cell r="F26">
            <v>30392121</v>
          </cell>
        </row>
        <row r="27">
          <cell r="C27">
            <v>968847564</v>
          </cell>
          <cell r="F27">
            <v>70651376</v>
          </cell>
        </row>
        <row r="51">
          <cell r="F51">
            <v>979074559</v>
          </cell>
        </row>
        <row r="63">
          <cell r="F63">
            <v>414734839</v>
          </cell>
        </row>
        <row r="64">
          <cell r="F64">
            <v>142</v>
          </cell>
        </row>
        <row r="68">
          <cell r="F68">
            <v>3743882</v>
          </cell>
        </row>
        <row r="71">
          <cell r="C71">
            <v>608</v>
          </cell>
        </row>
        <row r="74">
          <cell r="F74">
            <v>275092644</v>
          </cell>
        </row>
        <row r="76">
          <cell r="F76">
            <v>1981169</v>
          </cell>
        </row>
        <row r="77">
          <cell r="F77">
            <v>7829381</v>
          </cell>
        </row>
        <row r="87">
          <cell r="C87">
            <v>149948</v>
          </cell>
        </row>
        <row r="88">
          <cell r="C88">
            <v>11600042</v>
          </cell>
        </row>
        <row r="89">
          <cell r="C89">
            <v>26415770</v>
          </cell>
        </row>
        <row r="90">
          <cell r="F90">
            <v>28166604</v>
          </cell>
        </row>
        <row r="91">
          <cell r="C91">
            <v>80382</v>
          </cell>
          <cell r="F91">
            <v>2225517</v>
          </cell>
        </row>
        <row r="92">
          <cell r="C92">
            <v>102802</v>
          </cell>
        </row>
        <row r="93">
          <cell r="C93">
            <v>12168</v>
          </cell>
        </row>
        <row r="94">
          <cell r="C94">
            <v>21653</v>
          </cell>
        </row>
        <row r="95">
          <cell r="C95">
            <v>2265796</v>
          </cell>
        </row>
        <row r="96">
          <cell r="C96">
            <v>43899</v>
          </cell>
        </row>
        <row r="97">
          <cell r="C97">
            <v>897</v>
          </cell>
        </row>
        <row r="98">
          <cell r="C98">
            <v>26614</v>
          </cell>
        </row>
        <row r="99">
          <cell r="C99">
            <v>10435341</v>
          </cell>
        </row>
        <row r="100">
          <cell r="C100">
            <v>163419</v>
          </cell>
          <cell r="F100">
            <v>579101</v>
          </cell>
        </row>
        <row r="101">
          <cell r="C101">
            <v>8186915</v>
          </cell>
        </row>
        <row r="102">
          <cell r="C102">
            <v>4668166</v>
          </cell>
        </row>
        <row r="103">
          <cell r="C103">
            <v>926</v>
          </cell>
        </row>
        <row r="104">
          <cell r="C104">
            <v>159729</v>
          </cell>
        </row>
        <row r="105">
          <cell r="C105">
            <v>4480</v>
          </cell>
        </row>
        <row r="106">
          <cell r="C106">
            <v>7625</v>
          </cell>
        </row>
        <row r="107">
          <cell r="C107">
            <v>829246</v>
          </cell>
        </row>
        <row r="108">
          <cell r="C108">
            <v>5918</v>
          </cell>
        </row>
        <row r="110">
          <cell r="C110">
            <v>5930</v>
          </cell>
        </row>
        <row r="112">
          <cell r="C112">
            <v>2742205</v>
          </cell>
        </row>
        <row r="113">
          <cell r="C113">
            <v>146779</v>
          </cell>
        </row>
        <row r="114">
          <cell r="C114">
            <v>394109</v>
          </cell>
        </row>
        <row r="115">
          <cell r="C115">
            <v>376</v>
          </cell>
        </row>
        <row r="116">
          <cell r="C116">
            <v>4899464</v>
          </cell>
        </row>
        <row r="117">
          <cell r="C117">
            <v>186843</v>
          </cell>
        </row>
        <row r="119">
          <cell r="C119">
            <v>95815</v>
          </cell>
        </row>
        <row r="120">
          <cell r="C120">
            <v>15933234</v>
          </cell>
        </row>
        <row r="121">
          <cell r="C121">
            <v>16950</v>
          </cell>
        </row>
        <row r="122">
          <cell r="C122">
            <v>278725</v>
          </cell>
        </row>
        <row r="123">
          <cell r="C123">
            <v>44740</v>
          </cell>
        </row>
        <row r="124">
          <cell r="C124">
            <v>89951</v>
          </cell>
        </row>
        <row r="125">
          <cell r="C125">
            <v>1018645</v>
          </cell>
        </row>
        <row r="126">
          <cell r="C126">
            <v>42444217</v>
          </cell>
        </row>
        <row r="143">
          <cell r="C143">
            <v>8661</v>
          </cell>
        </row>
        <row r="149">
          <cell r="C149">
            <v>513250</v>
          </cell>
        </row>
        <row r="150">
          <cell r="C150">
            <v>54049483</v>
          </cell>
        </row>
        <row r="151">
          <cell r="C151">
            <v>1144881</v>
          </cell>
        </row>
        <row r="154">
          <cell r="C154">
            <v>55716275</v>
          </cell>
        </row>
      </sheetData>
      <sheetData sheetId="11"/>
      <sheetData sheetId="12"/>
      <sheetData sheetId="13"/>
      <sheetData sheetId="14">
        <row r="4">
          <cell r="C4">
            <v>121981468</v>
          </cell>
          <cell r="F4">
            <v>98474929</v>
          </cell>
        </row>
        <row r="5">
          <cell r="C5">
            <v>48499732</v>
          </cell>
          <cell r="F5">
            <v>51577073</v>
          </cell>
        </row>
        <row r="6">
          <cell r="C6">
            <v>170481200</v>
          </cell>
          <cell r="F6">
            <v>49687</v>
          </cell>
        </row>
        <row r="7">
          <cell r="C7">
            <v>0</v>
          </cell>
          <cell r="F7">
            <v>165449206</v>
          </cell>
        </row>
        <row r="8">
          <cell r="C8">
            <v>0</v>
          </cell>
          <cell r="F8">
            <v>0</v>
          </cell>
        </row>
        <row r="9">
          <cell r="C9">
            <v>170481200</v>
          </cell>
          <cell r="F9">
            <v>165498893</v>
          </cell>
        </row>
        <row r="10">
          <cell r="C10">
            <v>398689600</v>
          </cell>
          <cell r="F10">
            <v>83826017</v>
          </cell>
        </row>
        <row r="11">
          <cell r="C11">
            <v>569170800</v>
          </cell>
          <cell r="F11">
            <v>81672876</v>
          </cell>
        </row>
        <row r="12">
          <cell r="C12">
            <v>149763797</v>
          </cell>
          <cell r="F12">
            <v>0</v>
          </cell>
        </row>
        <row r="13">
          <cell r="C13">
            <v>288205</v>
          </cell>
          <cell r="F13">
            <v>0</v>
          </cell>
        </row>
        <row r="14">
          <cell r="C14">
            <v>57652368</v>
          </cell>
          <cell r="F14">
            <v>81672876</v>
          </cell>
        </row>
        <row r="15">
          <cell r="C15">
            <v>92399634</v>
          </cell>
          <cell r="F15">
            <v>7971022</v>
          </cell>
        </row>
        <row r="16">
          <cell r="C16">
            <v>4081975</v>
          </cell>
          <cell r="F16">
            <v>73701854</v>
          </cell>
        </row>
        <row r="17">
          <cell r="C17">
            <v>3999267</v>
          </cell>
          <cell r="F17">
            <v>3744733</v>
          </cell>
        </row>
        <row r="18">
          <cell r="C18">
            <v>0</v>
          </cell>
          <cell r="F18">
            <v>77446587</v>
          </cell>
        </row>
        <row r="19">
          <cell r="C19">
            <v>82708</v>
          </cell>
          <cell r="F19">
            <v>42022806</v>
          </cell>
        </row>
        <row r="20">
          <cell r="C20">
            <v>0</v>
          </cell>
          <cell r="F20">
            <v>10449851</v>
          </cell>
        </row>
        <row r="21">
          <cell r="C21">
            <v>338603285</v>
          </cell>
          <cell r="F21">
            <v>22795893</v>
          </cell>
        </row>
        <row r="22">
          <cell r="C22">
            <v>132834135</v>
          </cell>
          <cell r="F22">
            <v>8777062</v>
          </cell>
        </row>
        <row r="23">
          <cell r="C23">
            <v>475519395</v>
          </cell>
          <cell r="F23">
            <v>35647863</v>
          </cell>
        </row>
        <row r="24">
          <cell r="C24">
            <v>76829795</v>
          </cell>
          <cell r="F24">
            <v>0</v>
          </cell>
        </row>
        <row r="25">
          <cell r="C25">
            <v>1251771</v>
          </cell>
          <cell r="F25">
            <v>-224082</v>
          </cell>
        </row>
        <row r="26">
          <cell r="C26">
            <v>170481200</v>
          </cell>
          <cell r="F26">
            <v>44424925</v>
          </cell>
        </row>
        <row r="27">
          <cell r="C27">
            <v>569170800</v>
          </cell>
          <cell r="F27">
            <v>29276929</v>
          </cell>
        </row>
        <row r="50">
          <cell r="F50">
            <v>398689600</v>
          </cell>
        </row>
        <row r="62">
          <cell r="F62">
            <v>338603285</v>
          </cell>
        </row>
        <row r="67">
          <cell r="F67">
            <v>22604</v>
          </cell>
        </row>
        <row r="68">
          <cell r="F68">
            <v>1229167</v>
          </cell>
        </row>
        <row r="73">
          <cell r="F73">
            <v>165449206</v>
          </cell>
        </row>
        <row r="87">
          <cell r="C87">
            <v>7919807</v>
          </cell>
        </row>
        <row r="89">
          <cell r="C89">
            <v>857387</v>
          </cell>
        </row>
        <row r="90">
          <cell r="F90">
            <v>35508367</v>
          </cell>
        </row>
        <row r="91">
          <cell r="C91">
            <v>534088</v>
          </cell>
          <cell r="F91">
            <v>139496</v>
          </cell>
        </row>
        <row r="92">
          <cell r="C92">
            <v>39401</v>
          </cell>
        </row>
        <row r="94">
          <cell r="C94">
            <v>8309</v>
          </cell>
        </row>
        <row r="95">
          <cell r="C95">
            <v>50688</v>
          </cell>
        </row>
        <row r="96">
          <cell r="F96">
            <v>224082</v>
          </cell>
        </row>
        <row r="97">
          <cell r="C97">
            <v>89774</v>
          </cell>
        </row>
        <row r="98">
          <cell r="C98">
            <v>115476</v>
          </cell>
        </row>
        <row r="100">
          <cell r="C100">
            <v>88760</v>
          </cell>
        </row>
        <row r="101">
          <cell r="C101">
            <v>1560</v>
          </cell>
        </row>
        <row r="102">
          <cell r="C102">
            <v>689565</v>
          </cell>
        </row>
        <row r="103">
          <cell r="C103">
            <v>5080</v>
          </cell>
        </row>
        <row r="104">
          <cell r="C104">
            <v>11914</v>
          </cell>
        </row>
        <row r="105">
          <cell r="C105">
            <v>100055</v>
          </cell>
        </row>
        <row r="106">
          <cell r="C106">
            <v>14882</v>
          </cell>
        </row>
        <row r="107">
          <cell r="C107">
            <v>32912</v>
          </cell>
        </row>
        <row r="108">
          <cell r="C108">
            <v>95643</v>
          </cell>
        </row>
        <row r="112">
          <cell r="C112">
            <v>814148</v>
          </cell>
        </row>
        <row r="113">
          <cell r="C113">
            <v>410626</v>
          </cell>
        </row>
        <row r="115">
          <cell r="C115">
            <v>15855</v>
          </cell>
        </row>
        <row r="116">
          <cell r="C116">
            <v>14655581</v>
          </cell>
        </row>
        <row r="119">
          <cell r="C119">
            <v>11990</v>
          </cell>
        </row>
        <row r="120">
          <cell r="C120">
            <v>1331274</v>
          </cell>
        </row>
        <row r="121">
          <cell r="C121">
            <v>92500</v>
          </cell>
        </row>
        <row r="123">
          <cell r="C123">
            <v>11713</v>
          </cell>
        </row>
        <row r="124">
          <cell r="C124">
            <v>550655</v>
          </cell>
        </row>
        <row r="125">
          <cell r="C125">
            <v>347848</v>
          </cell>
        </row>
        <row r="126">
          <cell r="C126">
            <v>54928526</v>
          </cell>
        </row>
        <row r="146">
          <cell r="C146">
            <v>490493</v>
          </cell>
        </row>
        <row r="148">
          <cell r="C148">
            <v>8992</v>
          </cell>
        </row>
        <row r="149">
          <cell r="C149">
            <v>11</v>
          </cell>
        </row>
        <row r="153">
          <cell r="C153">
            <v>499496</v>
          </cell>
        </row>
      </sheetData>
      <sheetData sheetId="15"/>
      <sheetData sheetId="16">
        <row r="89">
          <cell r="C89">
            <v>213065</v>
          </cell>
        </row>
        <row r="91">
          <cell r="C91">
            <v>281055</v>
          </cell>
        </row>
        <row r="92">
          <cell r="C92">
            <v>60</v>
          </cell>
        </row>
      </sheetData>
      <sheetData sheetId="17"/>
      <sheetData sheetId="18"/>
      <sheetData sheetId="19"/>
      <sheetData sheetId="20">
        <row r="4">
          <cell r="C4">
            <v>378289</v>
          </cell>
          <cell r="F4">
            <v>487258879</v>
          </cell>
        </row>
        <row r="5">
          <cell r="C5">
            <v>1354570979</v>
          </cell>
          <cell r="F5">
            <v>423270915</v>
          </cell>
        </row>
        <row r="6">
          <cell r="C6">
            <v>1354949268</v>
          </cell>
          <cell r="F6">
            <v>540019328</v>
          </cell>
        </row>
        <row r="7">
          <cell r="C7">
            <v>0</v>
          </cell>
          <cell r="F7">
            <v>5467761</v>
          </cell>
        </row>
        <row r="8">
          <cell r="C8">
            <v>0</v>
          </cell>
          <cell r="F8">
            <v>0</v>
          </cell>
        </row>
        <row r="9">
          <cell r="C9">
            <v>1354949268</v>
          </cell>
          <cell r="F9">
            <v>545487089</v>
          </cell>
        </row>
        <row r="10">
          <cell r="C10">
            <v>7761633916</v>
          </cell>
          <cell r="F10">
            <v>36365866</v>
          </cell>
        </row>
        <row r="11">
          <cell r="C11">
            <v>9116583184</v>
          </cell>
          <cell r="F11">
            <v>509121223</v>
          </cell>
        </row>
        <row r="12">
          <cell r="C12">
            <v>887761716</v>
          </cell>
          <cell r="F12">
            <v>18246</v>
          </cell>
        </row>
        <row r="13">
          <cell r="C13">
            <v>22768078</v>
          </cell>
          <cell r="F13">
            <v>0</v>
          </cell>
        </row>
        <row r="14">
          <cell r="C14">
            <v>341615735</v>
          </cell>
          <cell r="F14">
            <v>509102977</v>
          </cell>
        </row>
        <row r="15">
          <cell r="C15">
            <v>568914059</v>
          </cell>
          <cell r="F15">
            <v>76091758</v>
          </cell>
        </row>
        <row r="16">
          <cell r="C16">
            <v>45930820</v>
          </cell>
          <cell r="F16">
            <v>433011219</v>
          </cell>
        </row>
        <row r="17">
          <cell r="C17">
            <v>27346847</v>
          </cell>
          <cell r="F17">
            <v>-33880743</v>
          </cell>
        </row>
        <row r="18">
          <cell r="C18">
            <v>0</v>
          </cell>
          <cell r="F18">
            <v>399130476</v>
          </cell>
        </row>
        <row r="19">
          <cell r="C19">
            <v>4196332</v>
          </cell>
          <cell r="F19">
            <v>210830300</v>
          </cell>
        </row>
        <row r="20">
          <cell r="C20">
            <v>14387641</v>
          </cell>
          <cell r="F20">
            <v>210830300</v>
          </cell>
        </row>
        <row r="21">
          <cell r="C21">
            <v>8134658725</v>
          </cell>
          <cell r="F21">
            <v>0</v>
          </cell>
        </row>
        <row r="22">
          <cell r="C22">
            <v>367079580</v>
          </cell>
          <cell r="F22">
            <v>0</v>
          </cell>
        </row>
        <row r="23">
          <cell r="C23">
            <v>8547669125</v>
          </cell>
          <cell r="F23">
            <v>188335176</v>
          </cell>
        </row>
        <row r="24">
          <cell r="C24">
            <v>786035209</v>
          </cell>
          <cell r="F24">
            <v>0</v>
          </cell>
        </row>
        <row r="25">
          <cell r="C25">
            <v>0</v>
          </cell>
          <cell r="F25">
            <v>-35000</v>
          </cell>
        </row>
        <row r="26">
          <cell r="C26">
            <v>1354949268</v>
          </cell>
          <cell r="F26">
            <v>188335176</v>
          </cell>
        </row>
        <row r="27">
          <cell r="C27">
            <v>9116583184</v>
          </cell>
          <cell r="F27">
            <v>244676043</v>
          </cell>
        </row>
        <row r="51">
          <cell r="F51">
            <v>7761633916</v>
          </cell>
        </row>
        <row r="63">
          <cell r="F63">
            <v>8134658725</v>
          </cell>
        </row>
        <row r="74">
          <cell r="F74">
            <v>3850</v>
          </cell>
        </row>
        <row r="77">
          <cell r="F77">
            <v>5463911</v>
          </cell>
        </row>
        <row r="88">
          <cell r="C88">
            <v>1601583</v>
          </cell>
        </row>
        <row r="89">
          <cell r="C89">
            <v>6589803</v>
          </cell>
        </row>
        <row r="90">
          <cell r="F90">
            <v>182833354</v>
          </cell>
        </row>
        <row r="91">
          <cell r="C91">
            <v>7120719</v>
          </cell>
          <cell r="F91">
            <v>5501822</v>
          </cell>
        </row>
        <row r="92">
          <cell r="C92">
            <v>230787</v>
          </cell>
        </row>
        <row r="94">
          <cell r="C94">
            <v>46130</v>
          </cell>
        </row>
        <row r="95">
          <cell r="C95">
            <v>588075</v>
          </cell>
        </row>
        <row r="96">
          <cell r="C96">
            <v>21397</v>
          </cell>
          <cell r="F96">
            <v>35000</v>
          </cell>
        </row>
        <row r="97">
          <cell r="C97">
            <v>456837</v>
          </cell>
        </row>
        <row r="98">
          <cell r="C98">
            <v>1497077</v>
          </cell>
        </row>
        <row r="100">
          <cell r="C100">
            <v>3947828</v>
          </cell>
        </row>
        <row r="101">
          <cell r="C101">
            <v>888482</v>
          </cell>
        </row>
        <row r="102">
          <cell r="C102">
            <v>2108622</v>
          </cell>
        </row>
        <row r="103">
          <cell r="C103">
            <v>1617</v>
          </cell>
        </row>
        <row r="104">
          <cell r="C104">
            <v>41300</v>
          </cell>
        </row>
        <row r="106">
          <cell r="C106">
            <v>16285</v>
          </cell>
        </row>
        <row r="107">
          <cell r="C107">
            <v>48348</v>
          </cell>
        </row>
        <row r="108">
          <cell r="C108">
            <v>27016</v>
          </cell>
        </row>
        <row r="109">
          <cell r="C109">
            <v>28000</v>
          </cell>
        </row>
        <row r="110">
          <cell r="C110">
            <v>32451</v>
          </cell>
        </row>
        <row r="112">
          <cell r="C112">
            <v>1195713</v>
          </cell>
        </row>
        <row r="113">
          <cell r="C113">
            <v>254062</v>
          </cell>
        </row>
        <row r="114">
          <cell r="C114">
            <v>4250</v>
          </cell>
        </row>
        <row r="115">
          <cell r="C115">
            <v>123410</v>
          </cell>
        </row>
        <row r="116">
          <cell r="C116">
            <v>468184</v>
          </cell>
        </row>
        <row r="120">
          <cell r="C120">
            <v>1680662</v>
          </cell>
        </row>
        <row r="121">
          <cell r="C121">
            <v>304260</v>
          </cell>
        </row>
        <row r="123">
          <cell r="C123">
            <v>11854</v>
          </cell>
        </row>
        <row r="124">
          <cell r="C124">
            <v>71847</v>
          </cell>
        </row>
        <row r="125">
          <cell r="C125">
            <v>113972</v>
          </cell>
        </row>
        <row r="126">
          <cell r="C126">
            <v>6106504</v>
          </cell>
        </row>
        <row r="128">
          <cell r="C128">
            <v>738791</v>
          </cell>
        </row>
        <row r="142">
          <cell r="C142">
            <v>97757</v>
          </cell>
        </row>
        <row r="148">
          <cell r="C148">
            <v>380500</v>
          </cell>
        </row>
        <row r="149">
          <cell r="C149">
            <v>28969955</v>
          </cell>
        </row>
        <row r="153">
          <cell r="C153">
            <v>44372203</v>
          </cell>
        </row>
        <row r="154">
          <cell r="C154">
            <v>227406</v>
          </cell>
        </row>
      </sheetData>
      <sheetData sheetId="21"/>
      <sheetData sheetId="22">
        <row r="4">
          <cell r="C4">
            <v>750099</v>
          </cell>
          <cell r="F4">
            <v>0</v>
          </cell>
        </row>
        <row r="5">
          <cell r="C5">
            <v>-19935414</v>
          </cell>
          <cell r="F5">
            <v>11197500</v>
          </cell>
        </row>
        <row r="6">
          <cell r="C6">
            <v>-19185315</v>
          </cell>
          <cell r="F6">
            <v>230059</v>
          </cell>
        </row>
        <row r="7">
          <cell r="C7">
            <v>0</v>
          </cell>
          <cell r="F7">
            <v>2831803</v>
          </cell>
        </row>
        <row r="8">
          <cell r="C8">
            <v>685000</v>
          </cell>
          <cell r="F8">
            <v>0</v>
          </cell>
        </row>
        <row r="9">
          <cell r="C9">
            <v>-18500315</v>
          </cell>
          <cell r="F9">
            <v>3061862</v>
          </cell>
        </row>
        <row r="10">
          <cell r="C10">
            <v>64992148</v>
          </cell>
          <cell r="F10">
            <v>1282605</v>
          </cell>
        </row>
        <row r="11">
          <cell r="C11">
            <v>46491833</v>
          </cell>
          <cell r="F11">
            <v>1779257</v>
          </cell>
        </row>
        <row r="12">
          <cell r="C12">
            <v>11197500</v>
          </cell>
          <cell r="F12">
            <v>0</v>
          </cell>
        </row>
        <row r="13">
          <cell r="C13">
            <v>0</v>
          </cell>
          <cell r="F13">
            <v>7152928</v>
          </cell>
        </row>
        <row r="14">
          <cell r="C14">
            <v>5710194</v>
          </cell>
          <cell r="F14">
            <v>8932185</v>
          </cell>
        </row>
        <row r="15">
          <cell r="C15">
            <v>5487306</v>
          </cell>
          <cell r="F15">
            <v>642646</v>
          </cell>
        </row>
        <row r="16">
          <cell r="C16">
            <v>933133</v>
          </cell>
          <cell r="F16">
            <v>8289539</v>
          </cell>
        </row>
        <row r="17">
          <cell r="C17">
            <v>624195</v>
          </cell>
          <cell r="F17">
            <v>772145</v>
          </cell>
        </row>
        <row r="18">
          <cell r="C18">
            <v>0</v>
          </cell>
          <cell r="F18">
            <v>9061684</v>
          </cell>
        </row>
        <row r="19">
          <cell r="C19">
            <v>105092</v>
          </cell>
          <cell r="F19">
            <v>769309</v>
          </cell>
        </row>
        <row r="20">
          <cell r="C20">
            <v>203846</v>
          </cell>
          <cell r="F20">
            <v>769309</v>
          </cell>
        </row>
        <row r="21">
          <cell r="C21">
            <v>32744955</v>
          </cell>
          <cell r="F21">
            <v>0</v>
          </cell>
        </row>
        <row r="22">
          <cell r="C22">
            <v>7326439</v>
          </cell>
          <cell r="F22">
            <v>0</v>
          </cell>
        </row>
        <row r="23">
          <cell r="C23">
            <v>41004527</v>
          </cell>
          <cell r="F23">
            <v>8292375</v>
          </cell>
        </row>
        <row r="24">
          <cell r="C24">
            <v>-23987621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-18500315</v>
          </cell>
          <cell r="F26">
            <v>8292375</v>
          </cell>
        </row>
        <row r="27">
          <cell r="C27">
            <v>46491833</v>
          </cell>
          <cell r="F27">
            <v>-2836</v>
          </cell>
        </row>
        <row r="51">
          <cell r="F51">
            <v>64992148</v>
          </cell>
        </row>
        <row r="63">
          <cell r="F63">
            <v>32744955</v>
          </cell>
        </row>
        <row r="74">
          <cell r="F74">
            <v>2831803</v>
          </cell>
        </row>
        <row r="90">
          <cell r="F90">
            <v>8194241</v>
          </cell>
        </row>
        <row r="91">
          <cell r="F91">
            <v>98134</v>
          </cell>
        </row>
      </sheetData>
      <sheetData sheetId="23"/>
      <sheetData sheetId="24">
        <row r="89">
          <cell r="C89">
            <v>621270</v>
          </cell>
        </row>
        <row r="90">
          <cell r="C90">
            <v>235779</v>
          </cell>
        </row>
        <row r="92">
          <cell r="C92">
            <v>59127</v>
          </cell>
        </row>
        <row r="93">
          <cell r="C93">
            <v>7679</v>
          </cell>
        </row>
        <row r="95">
          <cell r="C95">
            <v>131</v>
          </cell>
        </row>
        <row r="96">
          <cell r="C96" t="str">
            <v xml:space="preserve">                   </v>
          </cell>
        </row>
        <row r="98">
          <cell r="C98">
            <v>540</v>
          </cell>
        </row>
        <row r="99">
          <cell r="C99">
            <v>7344</v>
          </cell>
        </row>
        <row r="101">
          <cell r="C101">
            <v>4890</v>
          </cell>
        </row>
        <row r="102">
          <cell r="C102">
            <v>80</v>
          </cell>
        </row>
        <row r="103">
          <cell r="C103">
            <v>28226</v>
          </cell>
        </row>
        <row r="105">
          <cell r="C105">
            <v>3263</v>
          </cell>
        </row>
        <row r="107">
          <cell r="C107">
            <v>3598</v>
          </cell>
        </row>
        <row r="108">
          <cell r="C108">
            <v>7650</v>
          </cell>
        </row>
        <row r="109">
          <cell r="C109">
            <v>2662</v>
          </cell>
        </row>
        <row r="112">
          <cell r="C112">
            <v>1000</v>
          </cell>
        </row>
        <row r="113">
          <cell r="C113">
            <v>273474</v>
          </cell>
        </row>
        <row r="114">
          <cell r="C114">
            <v>25435</v>
          </cell>
        </row>
        <row r="116">
          <cell r="C116">
            <v>2363</v>
          </cell>
        </row>
        <row r="120">
          <cell r="C120">
            <v>324</v>
          </cell>
        </row>
        <row r="121">
          <cell r="C121">
            <v>2833063</v>
          </cell>
        </row>
        <row r="122">
          <cell r="C122">
            <v>10700</v>
          </cell>
        </row>
        <row r="124">
          <cell r="C124">
            <v>963</v>
          </cell>
        </row>
        <row r="125">
          <cell r="C125">
            <v>18668</v>
          </cell>
        </row>
        <row r="126">
          <cell r="C126">
            <v>1020</v>
          </cell>
        </row>
        <row r="127">
          <cell r="C127">
            <v>250238</v>
          </cell>
        </row>
        <row r="137">
          <cell r="C137">
            <v>125983</v>
          </cell>
        </row>
        <row r="138">
          <cell r="C138">
            <v>9877</v>
          </cell>
        </row>
        <row r="155">
          <cell r="C155">
            <v>391455</v>
          </cell>
        </row>
      </sheetData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2"/>
  <sheetViews>
    <sheetView rightToLeft="1" tabSelected="1" view="pageBreakPreview" zoomScaleNormal="100" zoomScaleSheetLayoutView="100" workbookViewId="0">
      <selection activeCell="H19" sqref="H19"/>
    </sheetView>
  </sheetViews>
  <sheetFormatPr defaultRowHeight="21"/>
  <cols>
    <col min="1" max="1" width="13.5703125" style="1" customWidth="1"/>
    <col min="2" max="2" width="55.5703125" style="1" customWidth="1"/>
    <col min="3" max="3" width="16.7109375" style="46" customWidth="1"/>
    <col min="4" max="4" width="9.140625" style="1" customWidth="1"/>
    <col min="5" max="5" width="66.42578125" style="1" customWidth="1"/>
    <col min="6" max="6" width="16.7109375" style="46" customWidth="1"/>
    <col min="7" max="10" width="9.140625" style="1"/>
    <col min="11" max="11" width="12.7109375" style="1" bestFit="1" customWidth="1"/>
    <col min="12" max="16384" width="9.140625" style="1"/>
  </cols>
  <sheetData>
    <row r="1" spans="1:26" ht="22.5" customHeight="1">
      <c r="A1" s="65" t="s">
        <v>0</v>
      </c>
      <c r="B1" s="65"/>
      <c r="C1" s="65"/>
      <c r="D1" s="65"/>
      <c r="E1" s="65"/>
      <c r="F1" s="65"/>
    </row>
    <row r="2" spans="1:26" ht="18" customHeight="1" thickBot="1">
      <c r="A2" s="66"/>
      <c r="B2" s="66"/>
      <c r="C2" s="2"/>
      <c r="D2" s="3"/>
      <c r="E2" s="4"/>
      <c r="F2" s="5" t="s">
        <v>1</v>
      </c>
    </row>
    <row r="3" spans="1:26" s="8" customFormat="1" ht="33" customHeight="1" thickBot="1">
      <c r="A3" s="6" t="s">
        <v>2</v>
      </c>
      <c r="B3" s="6" t="s">
        <v>3</v>
      </c>
      <c r="C3" s="6" t="s">
        <v>4</v>
      </c>
      <c r="D3" s="6" t="s">
        <v>2</v>
      </c>
      <c r="E3" s="6" t="s">
        <v>3</v>
      </c>
      <c r="F3" s="6" t="s">
        <v>5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13" customFormat="1" ht="20.25" customHeight="1" thickBot="1">
      <c r="A4" s="9">
        <v>211</v>
      </c>
      <c r="B4" s="10" t="s">
        <v>6</v>
      </c>
      <c r="C4" s="11">
        <f>'[1]موانى العراق'!C4+'[1]النقل البري'!C4+'[1]سكك حديد'!C4+'[1]نقل الوفود'!C4+'[1]ناقلات النفط'!C4+'[1]الخطوط الجوية'!C4+'[1]النقل البحري'!C4+'[1]خطوط الانابيب'!C4+'[1]لانظمة الالكترونية'!C4</f>
        <v>189040220</v>
      </c>
      <c r="D4" s="12">
        <v>11</v>
      </c>
      <c r="E4" s="10" t="s">
        <v>7</v>
      </c>
      <c r="F4" s="11">
        <f>'[1]موانى العراق'!F4+'[1]النقل البري'!F4+'[1]سكك حديد'!F4+'[1]نقل الوفود'!F4+'[1]ناقلات النفط'!F4+'[1]الخطوط الجوية'!F4+'[1]النقل البحري'!F4+'[1]خطوط الانابيب'!F4+'[1]لانظمة الالكترونية'!F4</f>
        <v>1872539051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6" customFormat="1" ht="20.25" customHeight="1" thickBot="1">
      <c r="A5" s="14">
        <v>22</v>
      </c>
      <c r="B5" s="15" t="s">
        <v>8</v>
      </c>
      <c r="C5" s="11">
        <f>'[1]موانى العراق'!C5+'[1]النقل البري'!C5+'[1]سكك حديد'!C5+'[1]نقل الوفود'!C5+'[1]ناقلات النفط'!C5+'[1]الخطوط الجوية'!C5+'[1]النقل البحري'!C5+'[1]خطوط الانابيب'!C5+'[1]لانظمة الالكترونية'!C5</f>
        <v>2597209430</v>
      </c>
      <c r="D5" s="15" t="s">
        <v>9</v>
      </c>
      <c r="E5" s="15" t="s">
        <v>10</v>
      </c>
      <c r="F5" s="11">
        <f>'[1]موانى العراق'!F5+'[1]النقل البري'!F5+'[1]سكك حديد'!F5+'[1]نقل الوفود'!F5+'[1]ناقلات النفط'!F5+'[1]الخطوط الجوية'!F5+'[1]النقل البحري'!F5+'[1]خطوط الانابيب'!F5+'[1]لانظمة الالكترونية'!F5</f>
        <v>1974681105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3" customFormat="1" ht="20.25" customHeight="1" thickBot="1">
      <c r="A6" s="9">
        <v>200</v>
      </c>
      <c r="B6" s="10" t="s">
        <v>11</v>
      </c>
      <c r="C6" s="11">
        <f>'[1]موانى العراق'!C6+'[1]النقل البري'!C6+'[1]سكك حديد'!C6+'[1]نقل الوفود'!C6+'[1]ناقلات النفط'!C6+'[1]الخطوط الجوية'!C6+'[1]النقل البحري'!C6+'[1]خطوط الانابيب'!C6+'[1]لانظمة الالكترونية'!C6</f>
        <v>2786249650</v>
      </c>
      <c r="D6" s="10" t="s">
        <v>12</v>
      </c>
      <c r="E6" s="10" t="s">
        <v>13</v>
      </c>
      <c r="F6" s="11">
        <f>'[1]موانى العراق'!F6+'[1]النقل البري'!F6+'[1]سكك حديد'!F6+'[1]نقل الوفود'!F6+'[1]ناقلات النفط'!F6+'[1]الخطوط الجوية'!F6+'[1]النقل البحري'!F6+'[1]خطوط الانابيب'!F6+'[1]لانظمة الالكترونية'!F6</f>
        <v>758913715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6" customFormat="1" ht="20.25" customHeight="1" thickBot="1">
      <c r="A7" s="17" t="s">
        <v>14</v>
      </c>
      <c r="B7" s="15" t="s">
        <v>15</v>
      </c>
      <c r="C7" s="11">
        <f>'[1]موانى العراق'!C7+'[1]النقل البري'!C7+'[1]سكك حديد'!C7+'[1]نقل الوفود'!C7+'[1]ناقلات النفط'!C7+'[1]الخطوط الجوية'!C7+'[1]النقل البحري'!C7+'[1]خطوط الانابيب'!C7+'[1]لانظمة الالكترونية'!C7</f>
        <v>10035224</v>
      </c>
      <c r="D7" s="15" t="s">
        <v>16</v>
      </c>
      <c r="E7" s="15" t="s">
        <v>17</v>
      </c>
      <c r="F7" s="11">
        <f>'[1]موانى العراق'!F7+'[1]النقل البري'!F7+'[1]سكك حديد'!F7+'[1]نقل الوفود'!F7+'[1]ناقلات النفط'!F7+'[1]الخطوط الجوية'!F7+'[1]النقل البحري'!F7+'[1]خطوط الانابيب'!F7+'[1]لانظمة الالكترونية'!F7</f>
        <v>926351967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3" customFormat="1" ht="20.25" customHeight="1" thickBot="1">
      <c r="A8" s="9">
        <v>241</v>
      </c>
      <c r="B8" s="10" t="s">
        <v>18</v>
      </c>
      <c r="C8" s="11">
        <f>'[1]موانى العراق'!C8+'[1]النقل البري'!C8+'[1]سكك حديد'!C8+'[1]نقل الوفود'!C8+'[1]ناقلات النفط'!C8+'[1]الخطوط الجوية'!C8+'[1]النقل البحري'!C8+'[1]خطوط الانابيب'!C8+'[1]لانظمة الالكترونية'!C8</f>
        <v>341849473</v>
      </c>
      <c r="D8" s="12">
        <v>351</v>
      </c>
      <c r="E8" s="10" t="s">
        <v>19</v>
      </c>
      <c r="F8" s="11">
        <f>'[1]موانى العراق'!F8+'[1]النقل البري'!F8+'[1]سكك حديد'!F8+'[1]نقل الوفود'!F8+'[1]ناقلات النفط'!F8+'[1]الخطوط الجوية'!F8+'[1]النقل البحري'!F8+'[1]خطوط الانابيب'!F8+'[1]لانظمة الالكترونية'!F8</f>
        <v>806964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16" customFormat="1" ht="20.25" customHeight="1" thickBot="1">
      <c r="A9" s="17" t="s">
        <v>9</v>
      </c>
      <c r="B9" s="15" t="s">
        <v>20</v>
      </c>
      <c r="C9" s="11">
        <f>'[1]موانى العراق'!C9+'[1]النقل البري'!C9+'[1]سكك حديد'!C9+'[1]نقل الوفود'!C9+'[1]ناقلات النفط'!C9+'[1]الخطوط الجوية'!C9+'[1]النقل البحري'!C9+'[1]خطوط الانابيب'!C9+'[1]لانظمة الالكترونية'!C9</f>
        <v>3138134347</v>
      </c>
      <c r="D9" s="15" t="s">
        <v>9</v>
      </c>
      <c r="E9" s="15" t="s">
        <v>21</v>
      </c>
      <c r="F9" s="11">
        <f>'[1]موانى العراق'!F9+'[1]النقل البري'!F9+'[1]سكك حديد'!F9+'[1]نقل الوفود'!F9+'[1]ناقلات النفط'!F9+'[1]الخطوط الجوية'!F9+'[1]النقل البحري'!F9+'[1]خطوط الانابيب'!F9+'[1]لانظمة الالكترونية'!F9</f>
        <v>1684458718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13" customFormat="1" ht="20.25" customHeight="1" thickBot="1">
      <c r="A10" s="18" t="s">
        <v>22</v>
      </c>
      <c r="B10" s="10" t="s">
        <v>23</v>
      </c>
      <c r="C10" s="11">
        <f>'[1]موانى العراق'!C10+'[1]النقل البري'!C10+'[1]سكك حديد'!C10+'[1]نقل الوفود'!C10+'[1]ناقلات النفط'!C10+'[1]الخطوط الجوية'!C10+'[1]النقل البحري'!C10+'[1]خطوط الانابيب'!C10+'[1]لانظمة الالكترونية'!C10</f>
        <v>10390112076</v>
      </c>
      <c r="D10" s="10" t="s">
        <v>24</v>
      </c>
      <c r="E10" s="10" t="s">
        <v>25</v>
      </c>
      <c r="F10" s="11">
        <f>'[1]موانى العراق'!F10+'[1]النقل البري'!F10+'[1]سكك حديد'!F10+'[1]نقل الوفود'!F10+'[1]ناقلات النفط'!F10+'[1]الخطوط الجوية'!F10+'[1]النقل البحري'!F10+'[1]خطوط الانابيب'!F10+'[1]لانظمة الالكترونية'!F10</f>
        <v>436921106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16" customFormat="1" ht="20.25" customHeight="1" thickBot="1">
      <c r="A11" s="17" t="s">
        <v>9</v>
      </c>
      <c r="B11" s="15" t="s">
        <v>26</v>
      </c>
      <c r="C11" s="11">
        <f>'[1]موانى العراق'!C11+'[1]النقل البري'!C11+'[1]سكك حديد'!C11+'[1]نقل الوفود'!C11+'[1]ناقلات النفط'!C11+'[1]الخطوط الجوية'!C11+'[1]النقل البحري'!C11+'[1]خطوط الانابيب'!C11+'[1]لانظمة الالكترونية'!C11</f>
        <v>13528246423</v>
      </c>
      <c r="D11" s="15" t="s">
        <v>9</v>
      </c>
      <c r="E11" s="15" t="s">
        <v>27</v>
      </c>
      <c r="F11" s="11">
        <f>'[1]موانى العراق'!F11+'[1]النقل البري'!F11+'[1]سكك حديد'!F11+'[1]نقل الوفود'!F11+'[1]ناقلات النفط'!F11+'[1]الخطوط الجوية'!F11+'[1]النقل البحري'!F11+'[1]خطوط الانابيب'!F11+'[1]لانظمة الالكترونية'!F11</f>
        <v>1247537612</v>
      </c>
      <c r="G11" s="7"/>
      <c r="H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13" customFormat="1" ht="20.25" customHeight="1" thickBot="1">
      <c r="A12" s="9">
        <v>11</v>
      </c>
      <c r="B12" s="10" t="s">
        <v>28</v>
      </c>
      <c r="C12" s="11">
        <f>'[1]موانى العراق'!C12+'[1]النقل البري'!C12+'[1]سكك حديد'!C12+'[1]نقل الوفود'!C12+'[1]ناقلات النفط'!C12+'[1]الخطوط الجوية'!C12+'[1]النقل البحري'!C12+'[1]خطوط الانابيب'!C12+'[1]لانظمة الالكترونية'!C12</f>
        <v>3670959127</v>
      </c>
      <c r="D12" s="12">
        <v>384</v>
      </c>
      <c r="E12" s="10" t="s">
        <v>29</v>
      </c>
      <c r="F12" s="11">
        <f>'[1]موانى العراق'!F12+'[1]النقل البري'!F12+'[1]سكك حديد'!F12+'[1]نقل الوفود'!F12+'[1]ناقلات النفط'!F12+'[1]الخطوط الجوية'!F12+'[1]النقل البحري'!F12+'[1]خطوط الانابيب'!F12+'[1]لانظمة الالكترونية'!F12</f>
        <v>174914</v>
      </c>
      <c r="G12" s="7"/>
      <c r="H12" s="7"/>
      <c r="I12" s="7"/>
      <c r="J12" s="7"/>
      <c r="K12" s="19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16" customFormat="1" ht="20.25" customHeight="1" thickBot="1">
      <c r="A13" s="14">
        <v>12</v>
      </c>
      <c r="B13" s="15" t="s">
        <v>30</v>
      </c>
      <c r="C13" s="11">
        <f>'[1]موانى العراق'!C13+'[1]النقل البري'!C13+'[1]سكك حديد'!C13+'[1]نقل الوفود'!C13+'[1]ناقلات النفط'!C13+'[1]الخطوط الجوية'!C13+'[1]النقل البحري'!C13+'[1]خطوط الانابيب'!C13+'[1]لانظمة الالكترونية'!C13</f>
        <v>176261029</v>
      </c>
      <c r="D13" s="20">
        <v>47</v>
      </c>
      <c r="E13" s="10" t="s">
        <v>31</v>
      </c>
      <c r="F13" s="11">
        <f>'[1]موانى العراق'!F13+'[1]النقل البري'!F13+'[1]سكك حديد'!F13+'[1]نقل الوفود'!F13+'[1]ناقلات النفط'!F13+'[1]الخطوط الجوية'!F13+'[1]النقل البحري'!F13+'[1]خطوط الانابيب'!F13+'[1]لانظمة الالكترونية'!F13</f>
        <v>44766557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13" customFormat="1" ht="20.25" customHeight="1" thickBot="1">
      <c r="A14" s="9">
        <v>231</v>
      </c>
      <c r="B14" s="10" t="s">
        <v>32</v>
      </c>
      <c r="C14" s="11">
        <f>'[1]موانى العراق'!C14+'[1]النقل البري'!C14+'[1]سكك حديد'!C14+'[1]نقل الوفود'!C14+'[1]ناقلات النفط'!C14+'[1]الخطوط الجوية'!C14+'[1]النقل البحري'!C14+'[1]خطوط الانابيب'!C14+'[1]لانظمة الالكترونية'!C14</f>
        <v>1916362441</v>
      </c>
      <c r="D14" s="12" t="s">
        <v>9</v>
      </c>
      <c r="E14" s="10" t="s">
        <v>33</v>
      </c>
      <c r="F14" s="11">
        <f>'[1]موانى العراق'!F14+'[1]النقل البري'!F14+'[1]سكك حديد'!F14+'[1]نقل الوفود'!F14+'[1]ناقلات النفط'!F14+'[1]الخطوط الجوية'!F14+'[1]النقل البحري'!F14+'[1]خطوط الانابيب'!F14+'[1]لانظمة الالكترونية'!F14</f>
        <v>1292129255</v>
      </c>
      <c r="G14" s="7"/>
      <c r="H14" s="7"/>
      <c r="I14" s="7"/>
      <c r="J14" s="7"/>
      <c r="K14" s="19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16" customFormat="1" ht="20.25" customHeight="1" thickBot="1">
      <c r="A15" s="17" t="s">
        <v>9</v>
      </c>
      <c r="B15" s="15" t="s">
        <v>34</v>
      </c>
      <c r="C15" s="11">
        <f>'[1]موانى العراق'!C15+'[1]النقل البري'!C15+'[1]سكك حديد'!C15+'[1]نقل الوفود'!C15+'[1]ناقلات النفط'!C15+'[1]الخطوط الجوية'!C15+'[1]النقل البحري'!C15+'[1]خطوط الانابيب'!C15+'[1]لانظمة الالكترونية'!C15</f>
        <v>1930857715</v>
      </c>
      <c r="D15" s="20">
        <v>37</v>
      </c>
      <c r="E15" s="15" t="s">
        <v>35</v>
      </c>
      <c r="F15" s="11">
        <f>'[1]موانى العراق'!F15+'[1]النقل البري'!F15+'[1]سكك حديد'!F15+'[1]نقل الوفود'!F15+'[1]ناقلات النفط'!F15+'[1]الخطوط الجوية'!F15+'[1]النقل البحري'!F15+'[1]خطوط الانابيب'!F15+'[1]لانظمة الالكترونية'!F15</f>
        <v>252427896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13" customFormat="1" ht="20.25" customHeight="1" thickBot="1">
      <c r="A16" s="9">
        <v>13</v>
      </c>
      <c r="B16" s="10" t="s">
        <v>36</v>
      </c>
      <c r="C16" s="11">
        <f>'[1]موانى العراق'!C16+'[1]النقل البري'!C16+'[1]سكك حديد'!C16+'[1]نقل الوفود'!C16+'[1]ناقلات النفط'!C16+'[1]الخطوط الجوية'!C16+'[1]النقل البحري'!C16+'[1]خطوط الانابيب'!C16+'[1]لانظمة الالكترونية'!C16</f>
        <v>115186906</v>
      </c>
      <c r="D16" s="10" t="s">
        <v>9</v>
      </c>
      <c r="E16" s="10" t="s">
        <v>37</v>
      </c>
      <c r="F16" s="11">
        <f>'[1]موانى العراق'!F16+'[1]النقل البري'!F16+'[1]سكك حديد'!F16+'[1]نقل الوفود'!F16+'[1]ناقلات النفط'!F16+'[1]الخطوط الجوية'!F16+'[1]النقل البحري'!F16+'[1]خطوط الانابيب'!F16+'[1]لانظمة الالكترونية'!F16</f>
        <v>1039701359</v>
      </c>
      <c r="G16" s="7"/>
      <c r="H16" s="7"/>
      <c r="I16" s="7"/>
      <c r="J16" s="7"/>
      <c r="K16" s="19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16" customFormat="1" ht="20.25" customHeight="1" thickBot="1">
      <c r="A17" s="17" t="s">
        <v>38</v>
      </c>
      <c r="B17" s="15" t="s">
        <v>39</v>
      </c>
      <c r="C17" s="11">
        <f>'[1]موانى العراق'!C17+'[1]النقل البري'!C17+'[1]سكك حديد'!C17+'[1]نقل الوفود'!C17+'[1]ناقلات النفط'!C17+'[1]الخطوط الجوية'!C17+'[1]النقل البحري'!C17+'[1]خطوط الانابيب'!C17+'[1]لانظمة الالكترونية'!C17</f>
        <v>90251927</v>
      </c>
      <c r="D17" s="15" t="s">
        <v>9</v>
      </c>
      <c r="E17" s="15" t="s">
        <v>40</v>
      </c>
      <c r="F17" s="11">
        <f>'[1]موانى العراق'!F17+'[1]النقل البري'!F17+'[1]سكك حديد'!F17+'[1]نقل الوفود'!F17+'[1]ناقلات النفط'!F17+'[1]الخطوط الجوية'!F17+'[1]النقل البحري'!F17+'[1]خطوط الانابيب'!F17+'[1]لانظمة الالكترونية'!F17</f>
        <v>-65257491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13" customFormat="1" ht="20.25" customHeight="1" thickBot="1">
      <c r="A18" s="9">
        <v>1371</v>
      </c>
      <c r="B18" s="10" t="s">
        <v>41</v>
      </c>
      <c r="C18" s="11">
        <f>'[1]موانى العراق'!C18+'[1]النقل البري'!C18+'[1]سكك حديد'!C18+'[1]نقل الوفود'!C18+'[1]ناقلات النفط'!C18+'[1]الخطوط الجوية'!C18+'[1]النقل البحري'!C18+'[1]خطوط الانابيب'!C18+'[1]لانظمة الالكترونية'!C18</f>
        <v>1670</v>
      </c>
      <c r="D18" s="10" t="s">
        <v>9</v>
      </c>
      <c r="E18" s="10" t="s">
        <v>42</v>
      </c>
      <c r="F18" s="11">
        <f>'[1]موانى العراق'!F18+'[1]النقل البري'!F18+'[1]سكك حديد'!F18+'[1]نقل الوفود'!F18+'[1]ناقلات النفط'!F18+'[1]الخطوط الجوية'!F18+'[1]النقل البحري'!F18+'[1]خطوط الانابيب'!F18+'[1]لانظمة الالكترونية'!F18</f>
        <v>974443868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16" customFormat="1" ht="20.25" customHeight="1" thickBot="1">
      <c r="A19" s="14">
        <v>139</v>
      </c>
      <c r="B19" s="15" t="s">
        <v>43</v>
      </c>
      <c r="C19" s="11">
        <f>'[1]موانى العراق'!C19+'[1]النقل البري'!C19+'[1]سكك حديد'!C19+'[1]نقل الوفود'!C19+'[1]ناقلات النفط'!C19+'[1]الخطوط الجوية'!C19+'[1]النقل البحري'!C19+'[1]خطوط الانابيب'!C19+'[1]لانظمة الالكترونية'!C19</f>
        <v>10264007</v>
      </c>
      <c r="D19" s="15" t="s">
        <v>9</v>
      </c>
      <c r="E19" s="15" t="s">
        <v>44</v>
      </c>
      <c r="F19" s="11">
        <f>'[1]موانى العراق'!F19+'[1]النقل البري'!F19+'[1]سكك حديد'!F19+'[1]نقل الوفود'!F19+'[1]ناقلات النفط'!F19+'[1]الخطوط الجوية'!F19+'[1]النقل البحري'!F19+'[1]خطوط الانابيب'!F19+'[1]لانظمة الالكترونية'!F19</f>
        <v>426980479</v>
      </c>
      <c r="G19" s="7"/>
      <c r="H19" s="7"/>
      <c r="I19" s="7"/>
      <c r="J19" s="7"/>
      <c r="K19" s="19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13" customFormat="1" ht="20.25" customHeight="1" thickBot="1">
      <c r="A20" s="9">
        <v>138</v>
      </c>
      <c r="B20" s="10" t="s">
        <v>45</v>
      </c>
      <c r="C20" s="11">
        <f>'[1]موانى العراق'!C20+'[1]النقل البري'!C20+'[1]سكك حديد'!C20+'[1]نقل الوفود'!C20+'[1]ناقلات النفط'!C20+'[1]الخطوط الجوية'!C20+'[1]النقل البحري'!C20+'[1]خطوط الانابيب'!C20+'[1]لانظمة الالكترونية'!C20</f>
        <v>14669302</v>
      </c>
      <c r="D20" s="10" t="s">
        <v>9</v>
      </c>
      <c r="E20" s="10" t="s">
        <v>46</v>
      </c>
      <c r="F20" s="11">
        <f>'[1]موانى العراق'!F20+'[1]النقل البري'!F20+'[1]سكك حديد'!F20+'[1]نقل الوفود'!F20+'[1]ناقلات النفط'!F20+'[1]الخطوط الجوية'!F20+'[1]النقل البحري'!F20+'[1]خطوط الانابيب'!F20+'[1]لانظمة الالكترونية'!F20</f>
        <v>309700097</v>
      </c>
      <c r="G20" s="7"/>
      <c r="H20" s="7"/>
      <c r="I20" s="7"/>
      <c r="J20" s="7"/>
      <c r="K20" s="19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16" customFormat="1" ht="20.25" customHeight="1" thickBot="1">
      <c r="A21" s="17" t="s">
        <v>47</v>
      </c>
      <c r="B21" s="15" t="s">
        <v>48</v>
      </c>
      <c r="C21" s="11">
        <f>'[1]موانى العراق'!C21+'[1]النقل البري'!C21+'[1]سكك حديد'!C21+'[1]نقل الوفود'!C21+'[1]ناقلات النفط'!C21+'[1]الخطوط الجوية'!C21+'[1]النقل البحري'!C21+'[1]خطوط الانابيب'!C21+'[1]لانظمة الالكترونية'!C21</f>
        <v>9697596141</v>
      </c>
      <c r="D21" s="15" t="s">
        <v>9</v>
      </c>
      <c r="E21" s="15" t="s">
        <v>49</v>
      </c>
      <c r="F21" s="11">
        <f>'[1]موانى العراق'!F21+'[1]النقل البري'!F21+'[1]سكك حديد'!F21+'[1]نقل الوفود'!F21+'[1]ناقلات النفط'!F21+'[1]الخطوط الجوية'!F21+'[1]النقل البحري'!F21+'[1]خطوط الانابيب'!F21+'[1]لانظمة الالكترونية'!F21</f>
        <v>85823003</v>
      </c>
      <c r="G21" s="7"/>
      <c r="H21" s="7"/>
      <c r="I21" s="7"/>
      <c r="J21" s="7"/>
      <c r="K21" s="7"/>
      <c r="L21" s="19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13" customFormat="1" ht="20.25" customHeight="1" thickBot="1">
      <c r="A22" s="9">
        <v>18</v>
      </c>
      <c r="B22" s="10" t="s">
        <v>50</v>
      </c>
      <c r="C22" s="11">
        <f>'[1]موانى العراق'!C22+'[1]النقل البري'!C22+'[1]سكك حديد'!C22+'[1]نقل الوفود'!C22+'[1]ناقلات النفط'!C22+'[1]الخطوط الجوية'!C22+'[1]النقل البحري'!C22+'[1]خطوط الانابيب'!C22+'[1]لانظمة الالكترونية'!C22</f>
        <v>1778469226</v>
      </c>
      <c r="D22" s="10" t="s">
        <v>9</v>
      </c>
      <c r="E22" s="10" t="s">
        <v>51</v>
      </c>
      <c r="F22" s="11">
        <f>'[1]موانى العراق'!F22+'[1]النقل البري'!F22+'[1]سكك حديد'!F22+'[1]نقل الوفود'!F22+'[1]ناقلات النفط'!F22+'[1]الخطوط الجوية'!F22+'[1]النقل البحري'!F22+'[1]خطوط الانابيب'!F22+'[1]لانظمة الالكترونية'!F22</f>
        <v>31457379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16" customFormat="1" ht="20.25" customHeight="1" thickBot="1">
      <c r="A23" s="17" t="s">
        <v>52</v>
      </c>
      <c r="B23" s="15" t="s">
        <v>53</v>
      </c>
      <c r="C23" s="11">
        <f>'[1]موانى العراق'!C23+'[1]النقل البري'!C23+'[1]سكك حديد'!C23+'[1]نقل الوفود'!C23+'[1]ناقلات النفط'!C23+'[1]الخطوط الجوية'!C23+'[1]النقل البحري'!C23+'[1]خطوط الانابيب'!C23+'[1]لانظمة الالكترونية'!C23</f>
        <v>11591252273</v>
      </c>
      <c r="D23" s="15" t="s">
        <v>54</v>
      </c>
      <c r="E23" s="15" t="s">
        <v>55</v>
      </c>
      <c r="F23" s="11">
        <f>'[1]موانى العراق'!F23+'[1]النقل البري'!F23+'[1]سكك حديد'!F23+'[1]نقل الوفود'!F23+'[1]ناقلات النفط'!F23+'[1]الخطوط الجوية'!F23+'[1]النقل البحري'!F23+'[1]خطوط الانابيب'!F23+'[1]لانظمة الالكترونية'!F23</f>
        <v>550280727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13" customFormat="1" ht="20.25" customHeight="1" thickBot="1">
      <c r="A24" s="18" t="s">
        <v>9</v>
      </c>
      <c r="B24" s="10" t="s">
        <v>56</v>
      </c>
      <c r="C24" s="11">
        <f>'[1]موانى العراق'!C24+'[1]النقل البري'!C24+'[1]سكك حديد'!C24+'[1]نقل الوفود'!C24+'[1]ناقلات النفط'!C24+'[1]الخطوط الجوية'!C24+'[1]النقل البحري'!C24+'[1]خطوط الانابيب'!C24+'[1]لانظمة الالكترونية'!C24</f>
        <v>1201140197</v>
      </c>
      <c r="D24" s="10" t="s">
        <v>57</v>
      </c>
      <c r="E24" s="10" t="s">
        <v>58</v>
      </c>
      <c r="F24" s="11">
        <f>'[1]موانى العراق'!F24+'[1]النقل البري'!F24+'[1]سكك حديد'!F24+'[1]نقل الوفود'!F24+'[1]ناقلات النفط'!F24+'[1]الخطوط الجوية'!F24+'[1]النقل البحري'!F24+'[1]خطوط الانابيب'!F24+'[1]لانظمة الالكترونية'!F24</f>
        <v>-579101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16" customFormat="1" ht="20.25" customHeight="1" thickBot="1">
      <c r="A25" s="17" t="s">
        <v>59</v>
      </c>
      <c r="B25" s="15" t="s">
        <v>60</v>
      </c>
      <c r="C25" s="11">
        <f>'[1]موانى العراق'!C25+'[1]النقل البري'!C25+'[1]سكك حديد'!C25+'[1]نقل الوفود'!C25+'[1]ناقلات النفط'!C25+'[1]الخطوط الجوية'!C25+'[1]النقل البحري'!C25+'[1]خطوط الانابيب'!C25+'[1]لانظمة الالكترونية'!C25</f>
        <v>6136435</v>
      </c>
      <c r="D25" s="15" t="s">
        <v>61</v>
      </c>
      <c r="E25" s="15" t="s">
        <v>62</v>
      </c>
      <c r="F25" s="11">
        <f>'[1]موانى العراق'!F25+'[1]النقل البري'!F25+'[1]سكك حديد'!F25+'[1]نقل الوفود'!F25+'[1]ناقلات النفط'!F25+'[1]الخطوط الجوية'!F25+'[1]النقل البحري'!F25+'[1]خطوط الانابيب'!F25+'[1]لانظمة الالكترونية'!F25</f>
        <v>-2238237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13" customFormat="1" ht="36.75" customHeight="1" thickBot="1">
      <c r="A26" s="18" t="s">
        <v>9</v>
      </c>
      <c r="B26" s="10" t="s">
        <v>63</v>
      </c>
      <c r="C26" s="11">
        <f>'[1]موانى العراق'!C26+'[1]النقل البري'!C26+'[1]سكك حديد'!C26+'[1]نقل الوفود'!C26+'[1]ناقلات النفط'!C26+'[1]الخطوط الجوية'!C26+'[1]النقل البحري'!C26+'[1]خطوط الانابيب'!C26+'[1]لانظمة الالكترونية'!C26</f>
        <v>3138134347</v>
      </c>
      <c r="D26" s="10" t="s">
        <v>9</v>
      </c>
      <c r="E26" s="10" t="s">
        <v>64</v>
      </c>
      <c r="F26" s="21">
        <f>'[1]موانى العراق'!F26+'[1]النقل البري'!F26+'[1]سكك حديد'!F26+'[1]نقل الوفود'!F26+'[1]ناقلات النفط'!F26+'[1]الخطوط الجوية'!F26+'[1]النقل البحري'!F26+'[1]خطوط الانابيب'!F26+'[1]لانظمة الالكترونية'!F26</f>
        <v>581738106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16" customFormat="1" ht="40.5" customHeight="1" thickBot="1">
      <c r="A27" s="17" t="s">
        <v>9</v>
      </c>
      <c r="B27" s="15" t="s">
        <v>65</v>
      </c>
      <c r="C27" s="11">
        <f>'[1]موانى العراق'!C27+'[1]النقل البري'!C27+'[1]سكك حديد'!C27+'[1]نقل الوفود'!C27+'[1]ناقلات النفط'!C27+'[1]الخطوط الجوية'!C27+'[1]النقل البحري'!C27+'[1]خطوط الانابيب'!C27+'[1]لانظمة الالكترونية'!C27</f>
        <v>13528246423</v>
      </c>
      <c r="D27" s="15" t="s">
        <v>9</v>
      </c>
      <c r="E27" s="22" t="s">
        <v>66</v>
      </c>
      <c r="F27" s="23">
        <f>'[1]موانى العراق'!F27+'[1]النقل البري'!F27+'[1]سكك حديد'!F27+'[1]نقل الوفود'!F27+'[1]ناقلات النفط'!F27+'[1]الخطوط الجوية'!F27+'[1]النقل البحري'!F27+'[1]خطوط الانابيب'!F27+'[1]لانظمة الالكترونية'!F27</f>
        <v>457963253</v>
      </c>
    </row>
    <row r="28" spans="1:26" ht="32.25" hidden="1" customHeight="1" thickBot="1">
      <c r="A28" s="24"/>
      <c r="B28" s="24"/>
      <c r="C28" s="25"/>
      <c r="D28" s="24"/>
      <c r="E28" s="25"/>
      <c r="F28" s="26"/>
    </row>
    <row r="29" spans="1:26" ht="32.25" hidden="1" customHeight="1" thickBot="1">
      <c r="A29" s="24" t="s">
        <v>67</v>
      </c>
      <c r="B29" s="24"/>
      <c r="C29" s="27"/>
      <c r="D29" s="28"/>
      <c r="E29" s="29">
        <f>F19+F23+F24+F25</f>
        <v>974443868</v>
      </c>
      <c r="F29" s="30"/>
    </row>
    <row r="30" spans="1:26" ht="32.25" hidden="1" customHeight="1" thickBot="1">
      <c r="A30" s="24" t="s">
        <v>68</v>
      </c>
      <c r="B30" s="24"/>
      <c r="C30" s="29">
        <f>C27-C11</f>
        <v>0</v>
      </c>
      <c r="D30" s="28"/>
      <c r="E30" s="28"/>
      <c r="F30" s="30">
        <f>E29-F18</f>
        <v>0</v>
      </c>
    </row>
    <row r="31" spans="1:26" ht="32.25" hidden="1" customHeight="1" thickBot="1">
      <c r="A31" s="24" t="s">
        <v>69</v>
      </c>
      <c r="B31" s="24"/>
      <c r="C31" s="27"/>
      <c r="D31" s="28"/>
      <c r="E31" s="28"/>
      <c r="F31" s="30"/>
    </row>
    <row r="32" spans="1:26" ht="32.25" hidden="1" customHeight="1" thickBot="1">
      <c r="A32" s="24" t="s">
        <v>70</v>
      </c>
      <c r="B32" s="24"/>
      <c r="C32" s="27"/>
      <c r="D32" s="28"/>
      <c r="E32" s="28"/>
      <c r="F32" s="30"/>
    </row>
    <row r="33" spans="1:6" ht="32.25" hidden="1" customHeight="1" thickBot="1">
      <c r="A33" s="67" t="s">
        <v>71</v>
      </c>
      <c r="B33" s="67"/>
      <c r="C33" s="67"/>
      <c r="D33" s="28"/>
      <c r="E33" s="31"/>
      <c r="F33" s="30"/>
    </row>
    <row r="34" spans="1:6" ht="32.25" hidden="1" customHeight="1" thickBot="1">
      <c r="A34" s="32" t="s">
        <v>72</v>
      </c>
      <c r="B34" s="33"/>
      <c r="C34" s="18" t="s">
        <v>73</v>
      </c>
      <c r="D34" s="34" t="s">
        <v>74</v>
      </c>
      <c r="E34" s="28"/>
      <c r="F34" s="30"/>
    </row>
    <row r="35" spans="1:6" ht="32.25" hidden="1" customHeight="1" thickBot="1">
      <c r="A35" s="32" t="s">
        <v>75</v>
      </c>
      <c r="B35" s="33"/>
      <c r="C35" s="35">
        <f>F9/F26</f>
        <v>2.8955619386569804</v>
      </c>
      <c r="D35" s="34"/>
      <c r="E35" s="28"/>
      <c r="F35" s="30"/>
    </row>
    <row r="36" spans="1:6" ht="32.25" hidden="1" customHeight="1" thickBot="1">
      <c r="A36" s="32" t="s">
        <v>76</v>
      </c>
      <c r="B36" s="33"/>
      <c r="C36" s="35">
        <f>F9/C12</f>
        <v>0.45886065731725595</v>
      </c>
      <c r="D36" s="34"/>
      <c r="E36" s="28"/>
      <c r="F36" s="30"/>
    </row>
    <row r="37" spans="1:6" ht="32.25" hidden="1" customHeight="1" thickBot="1">
      <c r="A37" s="36" t="s">
        <v>77</v>
      </c>
      <c r="B37" s="37"/>
      <c r="C37" s="38">
        <f>C23/C10</f>
        <v>1.1156041617466765</v>
      </c>
      <c r="D37" s="39"/>
      <c r="F37" s="30"/>
    </row>
    <row r="38" spans="1:6" ht="32.25" hidden="1" customHeight="1" thickBot="1">
      <c r="A38" s="36" t="s">
        <v>78</v>
      </c>
      <c r="B38" s="37"/>
      <c r="C38" s="38">
        <f>C22/C10</f>
        <v>0.17116939769187528</v>
      </c>
      <c r="D38" s="39"/>
      <c r="F38" s="30"/>
    </row>
    <row r="39" spans="1:6" ht="32.25" hidden="1" customHeight="1" thickBot="1">
      <c r="A39" s="36" t="s">
        <v>79</v>
      </c>
      <c r="B39" s="37"/>
      <c r="C39" s="38"/>
      <c r="D39" s="40">
        <f>C18/C24*100</f>
        <v>1.3903456100886782E-4</v>
      </c>
      <c r="F39" s="30"/>
    </row>
    <row r="40" spans="1:6" ht="32.25" hidden="1" customHeight="1" thickBot="1">
      <c r="A40" s="36" t="s">
        <v>80</v>
      </c>
      <c r="B40" s="37"/>
      <c r="C40" s="38"/>
      <c r="D40" s="40">
        <f>F19/C26*100</f>
        <v>13.606188639061475</v>
      </c>
      <c r="F40" s="30"/>
    </row>
    <row r="41" spans="1:6" ht="32.25" hidden="1" customHeight="1" thickBot="1">
      <c r="A41" s="36" t="s">
        <v>81</v>
      </c>
      <c r="B41" s="37"/>
      <c r="C41" s="38"/>
      <c r="D41" s="41">
        <f>C8/C27*100</f>
        <v>2.5269311506538337</v>
      </c>
      <c r="F41" s="30"/>
    </row>
    <row r="42" spans="1:6" ht="32.25" hidden="1" customHeight="1" thickBot="1">
      <c r="A42" s="36" t="s">
        <v>82</v>
      </c>
      <c r="B42" s="37"/>
      <c r="C42" s="38">
        <f>C9/F14</f>
        <v>2.4286535846601507</v>
      </c>
      <c r="D42" s="41"/>
      <c r="F42" s="30"/>
    </row>
    <row r="43" spans="1:6" ht="32.25" hidden="1" customHeight="1" thickBot="1">
      <c r="A43" s="36" t="s">
        <v>83</v>
      </c>
      <c r="B43" s="37"/>
      <c r="C43" s="38">
        <f>F19/F14</f>
        <v>0.33044718811818868</v>
      </c>
      <c r="D43" s="41"/>
      <c r="F43" s="30"/>
    </row>
    <row r="44" spans="1:6" ht="32.25" hidden="1" customHeight="1" thickBot="1">
      <c r="A44" s="36" t="s">
        <v>84</v>
      </c>
      <c r="B44" s="37"/>
      <c r="C44" s="38"/>
      <c r="D44" s="40">
        <f>C6/C27*100</f>
        <v>20.595793149236012</v>
      </c>
      <c r="F44" s="30"/>
    </row>
    <row r="45" spans="1:6" ht="32.25" hidden="1" customHeight="1" thickBot="1">
      <c r="A45" s="36" t="s">
        <v>85</v>
      </c>
      <c r="B45" s="37"/>
      <c r="C45" s="38">
        <f>F19/C4</f>
        <v>2.2586753178767989</v>
      </c>
      <c r="D45" s="41"/>
      <c r="F45" s="30"/>
    </row>
    <row r="46" spans="1:6" ht="32.25" hidden="1" customHeight="1" thickBot="1">
      <c r="A46" s="42" t="s">
        <v>86</v>
      </c>
      <c r="B46" s="43"/>
      <c r="C46" s="38">
        <f>F6/C16</f>
        <v>6.5885415396086771</v>
      </c>
      <c r="D46" s="41"/>
      <c r="F46" s="30"/>
    </row>
    <row r="47" spans="1:6" ht="32.25" hidden="1" customHeight="1" thickBot="1">
      <c r="A47" s="42"/>
      <c r="B47" s="43"/>
      <c r="C47" s="44"/>
      <c r="D47" s="45"/>
      <c r="F47" s="30"/>
    </row>
    <row r="48" spans="1:6" ht="32.25" hidden="1" customHeight="1" thickBot="1">
      <c r="F48" s="30"/>
    </row>
    <row r="49" spans="2:6" ht="32.25" hidden="1" customHeight="1" thickBot="1">
      <c r="F49" s="30"/>
    </row>
    <row r="50" spans="2:6" ht="32.25" hidden="1" customHeight="1" thickBot="1">
      <c r="B50" s="47" t="s">
        <v>46</v>
      </c>
      <c r="E50" s="47" t="s">
        <v>23</v>
      </c>
      <c r="F50" s="30">
        <f>'[1]موانى العراق'!F50+'[1]النقل البري'!F50+'[1]سكك حديد'!F50+'[1]نقل الوفود'!F50+'[1]ناقلات النفط'!F50+'[1]الخطوط الجوية'!F50+'[1]النقل البحري'!F50+'[1]خطوط الانابيب'!F50+'[1]لانظمة الالكترونية'!F50</f>
        <v>398689600</v>
      </c>
    </row>
    <row r="51" spans="2:6" ht="32.25" hidden="1" customHeight="1" thickBot="1">
      <c r="B51" s="1" t="s">
        <v>8</v>
      </c>
      <c r="E51" s="1" t="s">
        <v>87</v>
      </c>
      <c r="F51" s="30">
        <f>'[1]موانى العراق'!F51+'[1]النقل البري'!F51+'[1]سكك حديد'!F51+'[1]نقل الوفود'!F51+'[1]ناقلات النفط'!F51+'[1]الخطوط الجوية'!F51+'[1]النقل البحري'!F51+'[1]خطوط الانابيب'!F51+'[1]لانظمة الالكترونية'!F51</f>
        <v>9991422476</v>
      </c>
    </row>
    <row r="52" spans="2:6" ht="32.25" hidden="1" customHeight="1" thickBot="1">
      <c r="B52" s="1" t="s">
        <v>88</v>
      </c>
      <c r="E52" s="1" t="s">
        <v>89</v>
      </c>
      <c r="F52" s="30">
        <f>'[1]موانى العراق'!F52+'[1]النقل البري'!F52+'[1]سكك حديد'!F52+'[1]نقل الوفود'!F52+'[1]ناقلات النفط'!F52+'[1]الخطوط الجوية'!F52+'[1]النقل البحري'!F52+'[1]خطوط الانابيب'!F52+'[1]لانظمة الالكترونية'!F52</f>
        <v>0</v>
      </c>
    </row>
    <row r="53" spans="2:6" ht="32.25" hidden="1" customHeight="1" thickBot="1">
      <c r="E53" s="1" t="s">
        <v>90</v>
      </c>
      <c r="F53" s="30">
        <f>'[1]موانى العراق'!F53+'[1]النقل البري'!F53+'[1]سكك حديد'!F53+'[1]نقل الوفود'!F53+'[1]ناقلات النفط'!F53+'[1]الخطوط الجوية'!F53+'[1]النقل البحري'!F53+'[1]خطوط الانابيب'!F53+'[1]لانظمة الالكترونية'!F53</f>
        <v>0</v>
      </c>
    </row>
    <row r="54" spans="2:6" ht="32.25" hidden="1" customHeight="1" thickBot="1">
      <c r="B54" s="47" t="s">
        <v>15</v>
      </c>
      <c r="F54" s="30">
        <f>'[1]موانى العراق'!F54+'[1]النقل البري'!F54+'[1]سكك حديد'!F54+'[1]نقل الوفود'!F54+'[1]ناقلات النفط'!F54+'[1]الخطوط الجوية'!F54+'[1]النقل البحري'!F54+'[1]خطوط الانابيب'!F54+'[1]لانظمة الالكترونية'!F54</f>
        <v>0</v>
      </c>
    </row>
    <row r="55" spans="2:6" ht="32.25" hidden="1" customHeight="1" thickBot="1">
      <c r="B55" s="1" t="s">
        <v>91</v>
      </c>
      <c r="F55" s="30">
        <f>'[1]موانى العراق'!F55+'[1]النقل البري'!F55+'[1]سكك حديد'!F55+'[1]نقل الوفود'!F55+'[1]ناقلات النفط'!F55+'[1]الخطوط الجوية'!F55+'[1]النقل البحري'!F55+'[1]خطوط الانابيب'!F55+'[1]لانظمة الالكترونية'!F55</f>
        <v>0</v>
      </c>
    </row>
    <row r="56" spans="2:6" ht="32.25" hidden="1" customHeight="1" thickBot="1">
      <c r="B56" s="1" t="s">
        <v>92</v>
      </c>
      <c r="F56" s="30">
        <f>'[1]موانى العراق'!F56+'[1]النقل البري'!F56+'[1]سكك حديد'!F56+'[1]نقل الوفود'!F56+'[1]ناقلات النفط'!F56+'[1]الخطوط الجوية'!F56+'[1]النقل البحري'!F56+'[1]خطوط الانابيب'!F56+'[1]لانظمة الالكترونية'!F56</f>
        <v>0</v>
      </c>
    </row>
    <row r="57" spans="2:6" ht="32.25" hidden="1" customHeight="1" thickBot="1">
      <c r="B57" s="1" t="s">
        <v>93</v>
      </c>
      <c r="F57" s="30">
        <f>'[1]موانى العراق'!F57+'[1]النقل البري'!F57+'[1]سكك حديد'!F57+'[1]نقل الوفود'!F57+'[1]ناقلات النفط'!F57+'[1]الخطوط الجوية'!F57+'[1]النقل البحري'!F57+'[1]خطوط الانابيب'!F57+'[1]لانظمة الالكترونية'!F57</f>
        <v>0</v>
      </c>
    </row>
    <row r="58" spans="2:6" ht="32.25" hidden="1" customHeight="1" thickBot="1">
      <c r="F58" s="30">
        <f>'[1]موانى العراق'!F58+'[1]النقل البري'!F58+'[1]سكك حديد'!F58+'[1]نقل الوفود'!F58+'[1]ناقلات النفط'!F58+'[1]الخطوط الجوية'!F58+'[1]النقل البحري'!F58+'[1]خطوط الانابيب'!F58+'[1]لانظمة الالكترونية'!F58</f>
        <v>0</v>
      </c>
    </row>
    <row r="59" spans="2:6" ht="32.25" hidden="1" customHeight="1" thickBot="1">
      <c r="B59" s="47" t="s">
        <v>94</v>
      </c>
      <c r="C59" s="46" t="s">
        <v>95</v>
      </c>
      <c r="D59" s="1" t="s">
        <v>96</v>
      </c>
      <c r="F59" s="30">
        <f>'[1]موانى العراق'!F59+'[1]النقل البري'!F59+'[1]سكك حديد'!F59+'[1]نقل الوفود'!F59+'[1]ناقلات النفط'!F59+'[1]الخطوط الجوية'!F59+'[1]النقل البحري'!F59+'[1]خطوط الانابيب'!F59+'[1]لانظمة الالكترونية'!F59</f>
        <v>0</v>
      </c>
    </row>
    <row r="60" spans="2:6" ht="32.25" hidden="1" customHeight="1" thickBot="1">
      <c r="B60" s="1" t="s">
        <v>28</v>
      </c>
      <c r="C60" s="48"/>
      <c r="F60" s="30">
        <f>'[1]موانى العراق'!F60+'[1]النقل البري'!F60+'[1]سكك حديد'!F60+'[1]نقل الوفود'!F60+'[1]ناقلات النفط'!F60+'[1]الخطوط الجوية'!F60+'[1]النقل البحري'!F60+'[1]خطوط الانابيب'!F60+'[1]لانظمة الالكترونية'!F60</f>
        <v>0</v>
      </c>
    </row>
    <row r="61" spans="2:6" ht="32.25" hidden="1" customHeight="1" thickBot="1">
      <c r="B61" s="1" t="s">
        <v>97</v>
      </c>
      <c r="F61" s="30">
        <f>'[1]موانى العراق'!F61+'[1]النقل البري'!F61+'[1]سكك حديد'!F61+'[1]نقل الوفود'!F61+'[1]ناقلات النفط'!F61+'[1]الخطوط الجوية'!F61+'[1]النقل البحري'!F61+'[1]خطوط الانابيب'!F61+'[1]لانظمة الالكترونية'!F61</f>
        <v>0</v>
      </c>
    </row>
    <row r="62" spans="2:6" ht="32.25" hidden="1" customHeight="1" thickBot="1">
      <c r="E62" s="49" t="s">
        <v>48</v>
      </c>
      <c r="F62" s="30">
        <f>'[1]موانى العراق'!F62+'[1]النقل البري'!F62+'[1]سكك حديد'!F62+'[1]نقل الوفود'!F62+'[1]ناقلات النفط'!F62+'[1]الخطوط الجوية'!F62+'[1]النقل البحري'!F62+'[1]خطوط الانابيب'!F62+'[1]لانظمة الالكترونية'!F62</f>
        <v>338603285</v>
      </c>
    </row>
    <row r="63" spans="2:6" ht="32.25" hidden="1" customHeight="1" thickBot="1">
      <c r="B63" s="50" t="s">
        <v>98</v>
      </c>
      <c r="E63" s="51" t="s">
        <v>99</v>
      </c>
      <c r="F63" s="30">
        <f>'[1]موانى العراق'!F63+'[1]النقل البري'!F63+'[1]سكك حديد'!F63+'[1]نقل الوفود'!F63+'[1]ناقلات النفط'!F63+'[1]الخطوط الجوية'!F63+'[1]النقل البحري'!F63+'[1]خطوط الانابيب'!F63+'[1]لانظمة الالكترونية'!F63</f>
        <v>9338360714</v>
      </c>
    </row>
    <row r="64" spans="2:6" ht="32.25" hidden="1" customHeight="1" thickBot="1">
      <c r="B64" s="1" t="s">
        <v>100</v>
      </c>
      <c r="E64" s="51" t="s">
        <v>101</v>
      </c>
      <c r="F64" s="30">
        <f>'[1]موانى العراق'!F64+'[1]النقل البري'!F64+'[1]سكك حديد'!F64+'[1]نقل الوفود'!F64+'[1]ناقلات النفط'!F64+'[1]الخطوط الجوية'!F64+'[1]النقل البحري'!F64+'[1]خطوط الانابيب'!F64+'[1]لانظمة الالكترونية'!F64</f>
        <v>20632142</v>
      </c>
    </row>
    <row r="65" spans="2:6" ht="32.25" hidden="1" customHeight="1" thickBot="1">
      <c r="B65" s="1" t="s">
        <v>102</v>
      </c>
      <c r="E65" s="51" t="s">
        <v>103</v>
      </c>
      <c r="F65" s="30">
        <f>'[1]موانى العراق'!F65+'[1]النقل البري'!F65+'[1]سكك حديد'!F65+'[1]نقل الوفود'!F65+'[1]ناقلات النفط'!F65+'[1]الخطوط الجوية'!F65+'[1]النقل البحري'!F65+'[1]خطوط الانابيب'!F65+'[1]لانظمة الالكترونية'!F65</f>
        <v>0</v>
      </c>
    </row>
    <row r="66" spans="2:6" ht="32.25" hidden="1" customHeight="1" thickBot="1">
      <c r="B66" s="1" t="s">
        <v>104</v>
      </c>
      <c r="F66" s="30">
        <f>'[1]موانى العراق'!F66+'[1]النقل البري'!F66+'[1]سكك حديد'!F66+'[1]نقل الوفود'!F66+'[1]ناقلات النفط'!F66+'[1]الخطوط الجوية'!F66+'[1]النقل البحري'!F66+'[1]خطوط الانابيب'!F66+'[1]لانظمة الالكترونية'!F66</f>
        <v>0</v>
      </c>
    </row>
    <row r="67" spans="2:6" ht="32.25" hidden="1" customHeight="1" thickBot="1">
      <c r="B67" s="1" t="s">
        <v>105</v>
      </c>
      <c r="C67" s="46" t="e">
        <f>#REF!+#REF!+'[1]سكك حديد'!C67+'[1]ناقلات النفط'!C67+'[1]الخطوط الجوية'!C67+'[1]نقل الوفود'!C67</f>
        <v>#REF!</v>
      </c>
      <c r="E67" s="47" t="s">
        <v>60</v>
      </c>
      <c r="F67" s="30">
        <f>'[1]موانى العراق'!F67+'[1]النقل البري'!F67+'[1]سكك حديد'!F67+'[1]نقل الوفود'!F67+'[1]ناقلات النفط'!F67+'[1]الخطوط الجوية'!F67+'[1]النقل البحري'!F67+'[1]خطوط الانابيب'!F67+'[1]لانظمة الالكترونية'!F67</f>
        <v>22604</v>
      </c>
    </row>
    <row r="68" spans="2:6" ht="32.25" hidden="1" customHeight="1" thickBot="1">
      <c r="B68" s="1" t="s">
        <v>106</v>
      </c>
      <c r="C68" s="46" t="e">
        <f>#REF!+#REF!+'[1]سكك حديد'!C68+'[1]ناقلات النفط'!C68+'[1]الخطوط الجوية'!C68+'[1]نقل الوفود'!C68</f>
        <v>#REF!</v>
      </c>
      <c r="E68" s="1" t="s">
        <v>107</v>
      </c>
      <c r="F68" s="30">
        <f>'[1]موانى العراق'!F68+'[1]النقل البري'!F68+'[1]سكك حديد'!F68+'[1]نقل الوفود'!F68+'[1]ناقلات النفط'!F68+'[1]الخطوط الجوية'!F68+'[1]النقل البحري'!F68+'[1]خطوط الانابيب'!F68+'[1]لانظمة الالكترونية'!F68</f>
        <v>5565749</v>
      </c>
    </row>
    <row r="69" spans="2:6" ht="32.25" hidden="1" customHeight="1" thickBot="1">
      <c r="B69" s="1" t="s">
        <v>108</v>
      </c>
      <c r="C69" s="46" t="e">
        <f>#REF!+#REF!+'[1]سكك حديد'!C69+'[1]ناقلات النفط'!C69+'[1]الخطوط الجوية'!C69+'[1]نقل الوفود'!C69</f>
        <v>#REF!</v>
      </c>
      <c r="E69" s="1" t="s">
        <v>109</v>
      </c>
      <c r="F69" s="30">
        <f>'[1]موانى العراق'!F69+'[1]النقل البري'!F69+'[1]سكك حديد'!F69+'[1]نقل الوفود'!F69+'[1]ناقلات النفط'!F69+'[1]الخطوط الجوية'!F69+'[1]النقل البحري'!F69+'[1]خطوط الانابيب'!F69+'[1]لانظمة الالكترونية'!F69</f>
        <v>548082</v>
      </c>
    </row>
    <row r="70" spans="2:6" ht="32.25" hidden="1" customHeight="1" thickBot="1">
      <c r="B70" s="1" t="s">
        <v>110</v>
      </c>
      <c r="C70" s="46" t="e">
        <f>#REF!+#REF!+'[1]سكك حديد'!C70+'[1]ناقلات النفط'!C70+'[1]الخطوط الجوية'!C70+'[1]نقل الوفود'!C70</f>
        <v>#REF!</v>
      </c>
      <c r="F70" s="30">
        <f>'[1]موانى العراق'!F70+'[1]النقل البري'!F70+'[1]سكك حديد'!F70+'[1]نقل الوفود'!F70+'[1]ناقلات النفط'!F70+'[1]الخطوط الجوية'!F70+'[1]النقل البحري'!F70+'[1]خطوط الانابيب'!F70+'[1]لانظمة الالكترونية'!F70</f>
        <v>0</v>
      </c>
    </row>
    <row r="71" spans="2:6" ht="32.25" hidden="1" customHeight="1" thickBot="1">
      <c r="B71" s="1" t="s">
        <v>111</v>
      </c>
      <c r="C71" s="46" t="e">
        <f>#REF!+#REF!+'[1]سكك حديد'!C71+'[1]ناقلات النفط'!C71+'[1]الخطوط الجوية'!C71+'[1]نقل الوفود'!C71</f>
        <v>#REF!</v>
      </c>
      <c r="F71" s="30">
        <f>'[1]موانى العراق'!F71+'[1]النقل البري'!F71+'[1]سكك حديد'!F71+'[1]نقل الوفود'!F71+'[1]ناقلات النفط'!F71+'[1]الخطوط الجوية'!F71+'[1]النقل البحري'!F71+'[1]خطوط الانابيب'!F71+'[1]لانظمة الالكترونية'!F71</f>
        <v>0</v>
      </c>
    </row>
    <row r="72" spans="2:6" ht="32.25" hidden="1" customHeight="1" thickBot="1">
      <c r="C72" s="46" t="e">
        <f>#REF!+#REF!+'[1]سكك حديد'!C72+'[1]ناقلات النفط'!C72+'[1]الخطوط الجوية'!C72+'[1]نقل الوفود'!C72</f>
        <v>#REF!</v>
      </c>
      <c r="F72" s="30">
        <f>'[1]موانى العراق'!F72+'[1]النقل البري'!F72+'[1]سكك حديد'!F72+'[1]نقل الوفود'!F72+'[1]ناقلات النفط'!F72+'[1]الخطوط الجوية'!F72+'[1]النقل البحري'!F72+'[1]خطوط الانابيب'!F72+'[1]لانظمة الالكترونية'!F72</f>
        <v>0</v>
      </c>
    </row>
    <row r="73" spans="2:6" ht="32.25" hidden="1" customHeight="1" thickBot="1">
      <c r="B73" s="47" t="s">
        <v>112</v>
      </c>
      <c r="C73" s="46" t="e">
        <f>#REF!+#REF!+'[1]سكك حديد'!C73+'[1]ناقلات النفط'!C73+'[1]الخطوط الجوية'!C73+'[1]نقل الوفود'!C73</f>
        <v>#REF!</v>
      </c>
      <c r="E73" s="47" t="s">
        <v>17</v>
      </c>
      <c r="F73" s="30">
        <f>'[1]موانى العراق'!F73+'[1]النقل البري'!F73+'[1]سكك حديد'!F73+'[1]نقل الوفود'!F73+'[1]ناقلات النفط'!F73+'[1]الخطوط الجوية'!F73+'[1]النقل البحري'!F73+'[1]خطوط الانابيب'!F73+'[1]لانظمة الالكترونية'!F73</f>
        <v>165449206</v>
      </c>
    </row>
    <row r="74" spans="2:6" ht="32.25" hidden="1" customHeight="1" thickBot="1">
      <c r="B74" s="1" t="s">
        <v>113</v>
      </c>
      <c r="E74" s="1" t="s">
        <v>114</v>
      </c>
      <c r="F74" s="30">
        <f>'[1]موانى العراق'!F74+'[1]النقل البري'!F74+'[1]سكك حديد'!F74+'[1]نقل الوفود'!F74+'[1]ناقلات النفط'!F74+'[1]الخطوط الجوية'!F74+'[1]النقل البحري'!F74+'[1]خطوط الانابيب'!F74+'[1]لانظمة الالكترونية'!F74</f>
        <v>731923879</v>
      </c>
    </row>
    <row r="75" spans="2:6" ht="32.25" hidden="1" customHeight="1" thickBot="1">
      <c r="B75" s="1" t="s">
        <v>115</v>
      </c>
      <c r="E75" s="1" t="s">
        <v>116</v>
      </c>
      <c r="F75" s="30">
        <f>'[1]موانى العراق'!F75+'[1]النقل البري'!F75+'[1]سكك حديد'!F75+'[1]نقل الوفود'!F75+'[1]ناقلات النفط'!F75+'[1]الخطوط الجوية'!F75+'[1]النقل البحري'!F75+'[1]خطوط الانابيب'!F75+'[1]لانظمة الالكترونية'!F75</f>
        <v>2647615</v>
      </c>
    </row>
    <row r="76" spans="2:6" ht="32.25" hidden="1" customHeight="1" thickBot="1">
      <c r="E76" s="1" t="s">
        <v>117</v>
      </c>
      <c r="F76" s="30">
        <f>'[1]موانى العراق'!F76+'[1]النقل البري'!F76+'[1]سكك حديد'!F76+'[1]نقل الوفود'!F76+'[1]ناقلات النفط'!F76+'[1]الخطوط الجوية'!F76+'[1]النقل البحري'!F76+'[1]خطوط الانابيب'!F76+'[1]لانظمة الالكترونية'!F76</f>
        <v>12515799</v>
      </c>
    </row>
    <row r="77" spans="2:6" ht="32.25" hidden="1" customHeight="1" thickBot="1">
      <c r="B77" s="52" t="s">
        <v>13</v>
      </c>
      <c r="E77" s="1" t="s">
        <v>118</v>
      </c>
      <c r="F77" s="30">
        <f>'[1]موانى العراق'!F77+'[1]النقل البري'!F77+'[1]سكك حديد'!F77+'[1]نقل الوفود'!F77+'[1]ناقلات النفط'!F77+'[1]الخطوط الجوية'!F77+'[1]النقل البحري'!F77+'[1]خطوط الانابيب'!F77+'[1]لانظمة الالكترونية'!F77</f>
        <v>13815468</v>
      </c>
    </row>
    <row r="78" spans="2:6" ht="32.25" hidden="1" customHeight="1" thickBot="1">
      <c r="B78" s="1" t="s">
        <v>119</v>
      </c>
      <c r="F78" s="30">
        <f>'[1]موانى العراق'!F78+'[1]النقل البري'!F78+'[1]سكك حديد'!F78+'[1]نقل الوفود'!F78+'[1]ناقلات النفط'!F78+'[1]الخطوط الجوية'!F78+'[1]النقل البحري'!F78+'[1]خطوط الانابيب'!F78+'[1]لانظمة الالكترونية'!F78</f>
        <v>0</v>
      </c>
    </row>
    <row r="79" spans="2:6" ht="32.25" hidden="1" customHeight="1" thickBot="1">
      <c r="B79" s="1" t="s">
        <v>120</v>
      </c>
      <c r="F79" s="30">
        <f>'[1]موانى العراق'!F79+'[1]النقل البري'!F79+'[1]سكك حديد'!F79+'[1]نقل الوفود'!F79+'[1]ناقلات النفط'!F79+'[1]الخطوط الجوية'!F79+'[1]النقل البحري'!F79+'[1]خطوط الانابيب'!F79+'[1]لانظمة الالكترونية'!F79</f>
        <v>0</v>
      </c>
    </row>
    <row r="80" spans="2:6" ht="32.25" hidden="1" customHeight="1" thickBot="1">
      <c r="F80" s="30">
        <f>'[1]موانى العراق'!F80+'[1]النقل البري'!F80+'[1]سكك حديد'!F80+'[1]نقل الوفود'!F80+'[1]ناقلات النفط'!F80+'[1]الخطوط الجوية'!F80+'[1]النقل البحري'!F80+'[1]خطوط الانابيب'!F80+'[1]لانظمة الالكترونية'!F80</f>
        <v>0</v>
      </c>
    </row>
    <row r="81" spans="1:6" ht="32.25" hidden="1" customHeight="1" thickBot="1">
      <c r="E81" s="47" t="s">
        <v>121</v>
      </c>
      <c r="F81" s="30">
        <f>'[1]موانى العراق'!F81+'[1]النقل البري'!F81+'[1]سكك حديد'!F81+'[1]نقل الوفود'!F81+'[1]ناقلات النفط'!F81+'[1]الخطوط الجوية'!F81+'[1]النقل البحري'!F81+'[1]خطوط الانابيب'!F81+'[1]لانظمة الالكترونية'!F81</f>
        <v>0</v>
      </c>
    </row>
    <row r="82" spans="1:6" ht="32.25" hidden="1" customHeight="1" thickBot="1">
      <c r="B82" s="47" t="s">
        <v>19</v>
      </c>
      <c r="E82" s="1" t="s">
        <v>122</v>
      </c>
      <c r="F82" s="30">
        <f>'[1]موانى العراق'!F82+'[1]النقل البري'!F82+'[1]سكك حديد'!F82+'[1]نقل الوفود'!F82+'[1]ناقلات النفط'!F82+'[1]الخطوط الجوية'!F82+'[1]النقل البحري'!F82+'[1]خطوط الانابيب'!F82+'[1]لانظمة الالكترونية'!F82</f>
        <v>0</v>
      </c>
    </row>
    <row r="83" spans="1:6" ht="32.25" hidden="1" customHeight="1" thickBot="1">
      <c r="B83" s="1" t="s">
        <v>123</v>
      </c>
      <c r="F83" s="30">
        <f>'[1]موانى العراق'!F83+'[1]النقل البري'!F83+'[1]سكك حديد'!F83+'[1]نقل الوفود'!F83+'[1]ناقلات النفط'!F83+'[1]الخطوط الجوية'!F83+'[1]النقل البحري'!F83+'[1]خطوط الانابيب'!F83+'[1]لانظمة الالكترونية'!F83</f>
        <v>0</v>
      </c>
    </row>
    <row r="84" spans="1:6" ht="32.25" hidden="1" customHeight="1" thickBot="1">
      <c r="B84" s="1" t="s">
        <v>124</v>
      </c>
      <c r="F84" s="30">
        <f>'[1]موانى العراق'!F84+'[1]النقل البري'!F84+'[1]سكك حديد'!F84+'[1]نقل الوفود'!F84+'[1]ناقلات النفط'!F84+'[1]الخطوط الجوية'!F84+'[1]النقل البحري'!F84+'[1]خطوط الانابيب'!F84+'[1]لانظمة الالكترونية'!F84</f>
        <v>0</v>
      </c>
    </row>
    <row r="85" spans="1:6" ht="32.25" hidden="1" customHeight="1" thickBot="1">
      <c r="F85" s="30">
        <f>'[1]موانى العراق'!F85+'[1]النقل البري'!F85+'[1]سكك حديد'!F85+'[1]نقل الوفود'!F85+'[1]ناقلات النفط'!F85+'[1]الخطوط الجوية'!F85+'[1]النقل البحري'!F85+'[1]خطوط الانابيب'!F85+'[1]لانظمة الالكترونية'!F85</f>
        <v>0</v>
      </c>
    </row>
    <row r="86" spans="1:6" ht="32.25" hidden="1" customHeight="1" thickBot="1">
      <c r="A86" s="53"/>
      <c r="B86" s="54" t="s">
        <v>125</v>
      </c>
      <c r="C86" s="55"/>
      <c r="E86" s="50" t="s">
        <v>126</v>
      </c>
      <c r="F86" s="30">
        <f>'[1]موانى العراق'!F86+'[1]النقل البري'!F86+'[1]سكك حديد'!F86+'[1]نقل الوفود'!F86+'[1]ناقلات النفط'!F86+'[1]الخطوط الجوية'!F86+'[1]النقل البحري'!F86+'[1]خطوط الانابيب'!F86+'[1]لانظمة الالكترونية'!F86</f>
        <v>0</v>
      </c>
    </row>
    <row r="87" spans="1:6" ht="32.25" hidden="1" customHeight="1" thickBot="1">
      <c r="A87" s="53">
        <v>321</v>
      </c>
      <c r="B87" s="53" t="s">
        <v>127</v>
      </c>
      <c r="C87" s="55" t="e">
        <f>#REF!+#REF!+'[1]سكك حديد'!C87+'[1]نقل الوفود'!C87+'[1]الخطوط الجوية'!C87+'[1]النقل البحري'!C86+'[1]خدمات مصرفية'!C88+'[1]شبكة دولية'!C88+'[1]خطوط الانابيب'!C87</f>
        <v>#REF!</v>
      </c>
      <c r="E87" s="1" t="s">
        <v>128</v>
      </c>
      <c r="F87" s="30">
        <f>'[1]موانى العراق'!F87+'[1]النقل البري'!F87+'[1]سكك حديد'!F87+'[1]نقل الوفود'!F87+'[1]ناقلات النفط'!F87+'[1]الخطوط الجوية'!F87+'[1]النقل البحري'!F87+'[1]خطوط الانابيب'!F87+'[1]لانظمة الالكترونية'!F87</f>
        <v>0</v>
      </c>
    </row>
    <row r="88" spans="1:6" ht="32.25" hidden="1" customHeight="1" thickBot="1">
      <c r="A88" s="53">
        <v>322</v>
      </c>
      <c r="B88" s="53" t="s">
        <v>100</v>
      </c>
      <c r="C88" s="55" t="e">
        <f>#REF!+#REF!+'[1]سكك حديد'!C88+'[1]نقل الوفود'!C88+'[1]الخطوط الجوية'!C88+'[1]النقل البحري'!C87+'[1]خدمات مصرفية'!C89+'[1]شبكة دولية'!C89+'[1]خطوط الانابيب'!C88</f>
        <v>#REF!</v>
      </c>
      <c r="E88" s="1" t="s">
        <v>129</v>
      </c>
      <c r="F88" s="30">
        <f>'[1]موانى العراق'!F88+'[1]النقل البري'!F88+'[1]سكك حديد'!F88+'[1]نقل الوفود'!F88+'[1]ناقلات النفط'!F88+'[1]الخطوط الجوية'!F88+'[1]النقل البحري'!F88+'[1]خطوط الانابيب'!F88+'[1]لانظمة الالكترونية'!F88</f>
        <v>0</v>
      </c>
    </row>
    <row r="89" spans="1:6" ht="32.25" hidden="1" customHeight="1" thickBot="1">
      <c r="A89" s="53">
        <v>323</v>
      </c>
      <c r="B89" s="53" t="s">
        <v>102</v>
      </c>
      <c r="C89" s="55" t="e">
        <f>#REF!+#REF!+'[1]سكك حديد'!C89+'[1]نقل الوفود'!C89+'[1]الخطوط الجوية'!C89+'[1]النقل البحري'!C88+'[1]خدمات مصرفية'!C90+'[1]شبكة دولية'!C90+'[1]خطوط الانابيب'!C89</f>
        <v>#REF!</v>
      </c>
      <c r="F89" s="30">
        <f>'[1]موانى العراق'!F89+'[1]النقل البري'!F89+'[1]سكك حديد'!F89+'[1]نقل الوفود'!F89+'[1]ناقلات النفط'!F89+'[1]الخطوط الجوية'!F89+'[1]النقل البحري'!F89+'[1]خطوط الانابيب'!F89+'[1]لانظمة الالكترونية'!F89</f>
        <v>0</v>
      </c>
    </row>
    <row r="90" spans="1:6" ht="32.25" hidden="1" customHeight="1" thickBot="1">
      <c r="A90" s="53">
        <v>324</v>
      </c>
      <c r="B90" s="53" t="s">
        <v>130</v>
      </c>
      <c r="C90" s="55" t="e">
        <f>#REF!+#REF!+'[1]سكك حديد'!C90+'[1]نقل الوفود'!C90+'[1]الخطوط الجوية'!C90+'[1]النقل البحري'!C89+'[1]خدمات مصرفية'!C91+'[1]شبكة دولية'!C91+'[1]خطوط الانابيب'!C90</f>
        <v>#REF!</v>
      </c>
      <c r="F90" s="30">
        <f>'[1]موانى العراق'!F90+'[1]النقل البري'!F90+'[1]سكك حديد'!F90+'[1]نقل الوفود'!F90+'[1]ناقلات النفط'!F90+'[1]الخطوط الجوية'!F90+'[1]النقل البحري'!F90+'[1]خطوط الانابيب'!F90+'[1]لانظمة الالكترونية'!F90</f>
        <v>325058052</v>
      </c>
    </row>
    <row r="91" spans="1:6" ht="32.25" hidden="1" customHeight="1" thickBot="1">
      <c r="A91" s="53">
        <v>3251</v>
      </c>
      <c r="B91" s="53" t="s">
        <v>131</v>
      </c>
      <c r="C91" s="55" t="e">
        <f>#REF!+#REF!+'[1]سكك حديد'!C91+'[1]نقل الوفود'!C91+'[1]الخطوط الجوية'!C91+'[1]النقل البحري'!C90+'[1]خدمات مصرفية'!C92+'[1]شبكة دولية'!C92+'[1]خطوط الانابيب'!C91</f>
        <v>#REF!</v>
      </c>
      <c r="F91" s="30">
        <f>'[1]موانى العراق'!F91+'[1]النقل البري'!F91+'[1]سكك حديد'!F91+'[1]نقل الوفود'!F91+'[1]ناقلات النفط'!F91+'[1]الخطوط الجوية'!F91+'[1]النقل البحري'!F91+'[1]خطوط الانابيب'!F91+'[1]لانظمة الالكترونية'!F91</f>
        <v>36669423</v>
      </c>
    </row>
    <row r="92" spans="1:6" ht="32.25" hidden="1" customHeight="1" thickBot="1">
      <c r="A92" s="53">
        <v>3252</v>
      </c>
      <c r="B92" s="53" t="s">
        <v>105</v>
      </c>
      <c r="C92" s="55" t="e">
        <f>#REF!+#REF!+'[1]سكك حديد'!C92+'[1]نقل الوفود'!C92+'[1]الخطوط الجوية'!C92+'[1]النقل البحري'!C91+'[1]خدمات مصرفية'!C93+'[1]شبكة دولية'!C93+'[1]خطوط الانابيب'!C92</f>
        <v>#REF!</v>
      </c>
      <c r="F92" s="30">
        <f>'[1]موانى العراق'!F92+'[1]النقل البري'!F92+'[1]سكك حديد'!F92+'[1]نقل الوفود'!F92+'[1]ناقلات النفط'!F92+'[1]الخطوط الجوية'!F92+'[1]النقل البحري'!F92+'[1]خطوط الانابيب'!F92+'[1]لانظمة الالكترونية'!F92</f>
        <v>185847684</v>
      </c>
    </row>
    <row r="93" spans="1:6" ht="32.25" hidden="1" customHeight="1" thickBot="1">
      <c r="A93" s="53">
        <v>3254</v>
      </c>
      <c r="B93" s="53" t="s">
        <v>132</v>
      </c>
      <c r="C93" s="55" t="e">
        <f>#REF!+#REF!+'[1]سكك حديد'!C93+'[1]نقل الوفود'!C93+'[1]الخطوط الجوية'!C93+'[1]النقل البحري'!C92+'[1]خدمات مصرفية'!C94+'[1]شبكة دولية'!C94+'[1]خطوط الانابيب'!C93</f>
        <v>#REF!</v>
      </c>
      <c r="F93" s="30">
        <f>'[1]موانى العراق'!F93+'[1]النقل البري'!F93+'[1]سكك حديد'!F93+'[1]نقل الوفود'!F93+'[1]ناقلات النفط'!F93+'[1]الخطوط الجوية'!F93+'[1]النقل البحري'!F93+'[1]خطوط الانابيب'!F93+'[1]لانظمة الالكترونية'!F93</f>
        <v>2705568</v>
      </c>
    </row>
    <row r="94" spans="1:6" ht="32.25" hidden="1" customHeight="1" thickBot="1">
      <c r="A94" s="53">
        <v>3261</v>
      </c>
      <c r="B94" s="53" t="s">
        <v>133</v>
      </c>
      <c r="C94" s="55" t="e">
        <f>#REF!+#REF!+'[1]سكك حديد'!C94+'[1]نقل الوفود'!C94+'[1]الخطوط الجوية'!C94+'[1]النقل البحري'!C93+'[1]خدمات مصرفية'!C95+'[1]شبكة دولية'!C95+'[1]خطوط الانابيب'!C94</f>
        <v>#REF!</v>
      </c>
      <c r="F94" s="30">
        <f>'[1]موانى العراق'!F94+'[1]النقل البري'!F94+'[1]سكك حديد'!F94+'[1]نقل الوفود'!F94+'[1]ناقلات النفط'!F94+'[1]الخطوط الجوية'!F94+'[1]النقل البحري'!F94+'[1]خطوط الانابيب'!F94+'[1]لانظمة الالكترونية'!F94</f>
        <v>0</v>
      </c>
    </row>
    <row r="95" spans="1:6" ht="32.25" hidden="1" customHeight="1" thickBot="1">
      <c r="A95" s="53">
        <v>3262</v>
      </c>
      <c r="B95" s="53" t="s">
        <v>134</v>
      </c>
      <c r="C95" s="55" t="e">
        <f>#REF!+#REF!+'[1]سكك حديد'!C95+'[1]نقل الوفود'!C95+'[1]الخطوط الجوية'!C95+'[1]النقل البحري'!C94+'[1]خدمات مصرفية'!C96+'[1]شبكة دولية'!C96+'[1]خطوط الانابيب'!C95</f>
        <v>#REF!</v>
      </c>
      <c r="F95" s="30">
        <f>'[1]موانى العراق'!F95+'[1]النقل البري'!F95+'[1]سكك حديد'!F95+'[1]نقل الوفود'!F95+'[1]ناقلات النفط'!F95+'[1]الخطوط الجوية'!F95+'[1]النقل البحري'!F95+'[1]خطوط الانابيب'!F95+'[1]لانظمة الالكترونية'!F95</f>
        <v>0</v>
      </c>
    </row>
    <row r="96" spans="1:6" ht="32.25" hidden="1" customHeight="1" thickBot="1">
      <c r="A96" s="53">
        <v>3263</v>
      </c>
      <c r="B96" s="53" t="s">
        <v>110</v>
      </c>
      <c r="C96" s="55" t="e">
        <f>#REF!+#REF!+'[1]سكك حديد'!C96+'[1]نقل الوفود'!C96+'[1]الخطوط الجوية'!C96+'[1]النقل البحري'!C95+'[1]خدمات مصرفية'!C97+'[1]شبكة دولية'!C97+'[1]خطوط الانابيب'!C96</f>
        <v>#REF!</v>
      </c>
      <c r="F96" s="30">
        <f>'[1]موانى العراق'!F96+'[1]النقل البري'!F96+'[1]سكك حديد'!F96+'[1]نقل الوفود'!F96+'[1]ناقلات النفط'!F96+'[1]الخطوط الجوية'!F96+'[1]النقل البحري'!F96+'[1]خطوط الانابيب'!F96+'[1]لانظمة الالكترونية'!F96</f>
        <v>2254291</v>
      </c>
    </row>
    <row r="97" spans="1:6" ht="32.25" hidden="1" customHeight="1" thickBot="1">
      <c r="A97" s="53">
        <v>3271</v>
      </c>
      <c r="B97" s="53" t="s">
        <v>135</v>
      </c>
      <c r="C97" s="55" t="e">
        <f>#REF!+#REF!+'[1]سكك حديد'!C97+'[1]نقل الوفود'!C97+'[1]الخطوط الجوية'!C97+'[1]النقل البحري'!C96+'[1]خدمات مصرفية'!C98+'[1]شبكة دولية'!C98+'[1]خطوط الانابيب'!C97</f>
        <v>#REF!</v>
      </c>
      <c r="F97" s="30">
        <f>'[1]موانى العراق'!F97+'[1]النقل البري'!F97+'[1]سكك حديد'!F97+'[1]نقل الوفود'!F97+'[1]ناقلات النفط'!F97+'[1]الخطوط الجوية'!F97+'[1]النقل البحري'!F97+'[1]خطوط الانابيب'!F97+'[1]لانظمة الالكترونية'!F97</f>
        <v>16054</v>
      </c>
    </row>
    <row r="98" spans="1:6" ht="32.25" hidden="1" customHeight="1" thickBot="1">
      <c r="A98" s="53">
        <v>3272</v>
      </c>
      <c r="B98" s="53" t="s">
        <v>136</v>
      </c>
      <c r="C98" s="55" t="e">
        <f>#REF!+#REF!+'[1]سكك حديد'!C98+'[1]نقل الوفود'!C98+'[1]الخطوط الجوية'!C98+'[1]النقل البحري'!C97+'[1]خدمات مصرفية'!C99+'[1]شبكة دولية'!C99+'[1]خطوط الانابيب'!C98</f>
        <v>#REF!</v>
      </c>
      <c r="F98" s="30">
        <f>'[1]موانى العراق'!F98+'[1]النقل البري'!F98+'[1]سكك حديد'!F98+'[1]نقل الوفود'!F98+'[1]ناقلات النفط'!F98+'[1]الخطوط الجوية'!F98+'[1]النقل البحري'!F98+'[1]خطوط الانابيب'!F98+'[1]لانظمة الالكترونية'!F98</f>
        <v>0</v>
      </c>
    </row>
    <row r="99" spans="1:6" ht="32.25" hidden="1" customHeight="1" thickBot="1">
      <c r="A99" s="53">
        <v>329</v>
      </c>
      <c r="B99" s="53" t="s">
        <v>137</v>
      </c>
      <c r="C99" s="55" t="e">
        <f>#REF!+#REF!+'[1]سكك حديد'!C99+'[1]نقل الوفود'!C99+'[1]الخطوط الجوية'!C99+'[1]النقل البحري'!C98+'[1]خدمات مصرفية'!C100+'[1]شبكة دولية'!C100+'[1]خطوط الانابيب'!C99</f>
        <v>#REF!</v>
      </c>
      <c r="F99" s="30">
        <f>'[1]موانى العراق'!F99+'[1]النقل البري'!F99+'[1]سكك حديد'!F99+'[1]نقل الوفود'!F99+'[1]ناقلات النفط'!F99+'[1]الخطوط الجوية'!F99+'[1]النقل البحري'!F99+'[1]خطوط الانابيب'!F99+'[1]لانظمة الالكترونية'!F99</f>
        <v>0</v>
      </c>
    </row>
    <row r="100" spans="1:6" ht="32.25" hidden="1" customHeight="1" thickBot="1">
      <c r="A100" s="53">
        <v>3312</v>
      </c>
      <c r="B100" s="53" t="s">
        <v>138</v>
      </c>
      <c r="C100" s="55" t="e">
        <f>#REF!+#REF!+'[1]سكك حديد'!C100+'[1]نقل الوفود'!C100+'[1]الخطوط الجوية'!C100+'[1]النقل البحري'!C99+'[1]خدمات مصرفية'!C101+'[1]شبكة دولية'!C101+'[1]خطوط الانابيب'!C100</f>
        <v>#REF!</v>
      </c>
      <c r="F100" s="30">
        <f>'[1]موانى العراق'!F100+'[1]النقل البري'!F100+'[1]سكك حديد'!F100+'[1]نقل الوفود'!F100+'[1]ناقلات النفط'!F100+'[1]الخطوط الجوية'!F100+'[1]النقل البحري'!F100+'[1]خطوط الانابيب'!F100+'[1]لانظمة الالكترونية'!F100</f>
        <v>579101</v>
      </c>
    </row>
    <row r="101" spans="1:6" ht="32.25" hidden="1" customHeight="1" thickBot="1">
      <c r="A101" s="53">
        <v>3313</v>
      </c>
      <c r="B101" s="53" t="s">
        <v>139</v>
      </c>
      <c r="C101" s="55" t="e">
        <f>#REF!+#REF!+'[1]سكك حديد'!C101+'[1]نقل الوفود'!C101+'[1]الخطوط الجوية'!C101+'[1]النقل البحري'!C100+'[1]خدمات مصرفية'!C102+'[1]شبكة دولية'!C102+'[1]خطوط الانابيب'!C101</f>
        <v>#REF!</v>
      </c>
      <c r="F101" s="30">
        <f>'[1]موانى العراق'!F101+'[1]النقل البري'!F101+'[1]سكك حديد'!F101+'[1]نقل الوفود'!F101+'[1]ناقلات النفط'!F101+'[1]الخطوط الجوية'!F101+'[1]النقل البحري'!F101+'[1]خطوط الانابيب'!F101+'[1]لانظمة الالكترونية'!F101</f>
        <v>0</v>
      </c>
    </row>
    <row r="102" spans="1:6" ht="32.25" hidden="1" customHeight="1" thickBot="1">
      <c r="A102" s="53">
        <v>3314</v>
      </c>
      <c r="B102" s="53" t="s">
        <v>140</v>
      </c>
      <c r="C102" s="55" t="e">
        <f>#REF!+#REF!+'[1]سكك حديد'!C102+'[1]نقل الوفود'!C102+'[1]الخطوط الجوية'!C102+'[1]النقل البحري'!C101+'[1]خدمات مصرفية'!C103+'[1]شبكة دولية'!C103+'[1]خطوط الانابيب'!C102</f>
        <v>#REF!</v>
      </c>
      <c r="F102" s="30">
        <f>'[1]موانى العراق'!F102+'[1]النقل البري'!F102+'[1]سكك حديد'!F102+'[1]نقل الوفود'!F102+'[1]ناقلات النفط'!F102+'[1]الخطوط الجوية'!F102+'[1]النقل البحري'!F102+'[1]خطوط الانابيب'!F102+'[1]لانظمة الالكترونية'!F102</f>
        <v>0</v>
      </c>
    </row>
    <row r="103" spans="1:6" ht="32.25" hidden="1" customHeight="1" thickBot="1">
      <c r="A103" s="53">
        <v>3315</v>
      </c>
      <c r="B103" s="53" t="s">
        <v>141</v>
      </c>
      <c r="C103" s="55" t="e">
        <f>#REF!+#REF!+'[1]سكك حديد'!C103+'[1]نقل الوفود'!C103+'[1]الخطوط الجوية'!C103+'[1]النقل البحري'!C102+'[1]خدمات مصرفية'!C104+'[1]شبكة دولية'!C104+'[1]خطوط الانابيب'!C103</f>
        <v>#REF!</v>
      </c>
      <c r="F103" s="30">
        <f>'[1]موانى العراق'!F103+'[1]النقل البري'!F103+'[1]سكك حديد'!F103+'[1]نقل الوفود'!F103+'[1]ناقلات النفط'!F103+'[1]الخطوط الجوية'!F103+'[1]النقل البحري'!F103+'[1]خطوط الانابيب'!F103+'[1]لانظمة الالكترونية'!F103</f>
        <v>0</v>
      </c>
    </row>
    <row r="104" spans="1:6" ht="32.25" hidden="1" customHeight="1" thickBot="1">
      <c r="A104" s="53">
        <v>3316</v>
      </c>
      <c r="B104" s="53" t="s">
        <v>142</v>
      </c>
      <c r="C104" s="55" t="e">
        <f>#REF!+#REF!+'[1]سكك حديد'!C104+'[1]نقل الوفود'!C104+'[1]الخطوط الجوية'!C104+'[1]النقل البحري'!C103+'[1]خدمات مصرفية'!C105+'[1]شبكة دولية'!C105+'[1]خطوط الانابيب'!C104</f>
        <v>#REF!</v>
      </c>
      <c r="F104" s="30">
        <f>'[1]موانى العراق'!F104+'[1]النقل البري'!F104+'[1]سكك حديد'!F104+'[1]نقل الوفود'!F104+'[1]ناقلات النفط'!F104+'[1]الخطوط الجوية'!F104+'[1]النقل البحري'!F104+'[1]خطوط الانابيب'!F104+'[1]لانظمة الالكترونية'!F104</f>
        <v>0</v>
      </c>
    </row>
    <row r="105" spans="1:6" ht="32.25" hidden="1" customHeight="1" thickBot="1">
      <c r="A105" s="53">
        <v>332</v>
      </c>
      <c r="B105" s="53" t="s">
        <v>143</v>
      </c>
      <c r="C105" s="55" t="e">
        <f>#REF!+#REF!+'[1]سكك حديد'!C105+'[1]نقل الوفود'!C105+'[1]الخطوط الجوية'!C105+'[1]النقل البحري'!C104+'[1]خدمات مصرفية'!C106+'[1]شبكة دولية'!C106+'[1]خطوط الانابيب'!C105</f>
        <v>#REF!</v>
      </c>
      <c r="F105" s="30">
        <f>'[1]موانى العراق'!F105+'[1]النقل البري'!F105+'[1]سكك حديد'!F105+'[1]نقل الوفود'!F105+'[1]ناقلات النفط'!F105+'[1]الخطوط الجوية'!F105+'[1]النقل البحري'!F105+'[1]خطوط الانابيب'!F105+'[1]لانظمة الالكترونية'!F105</f>
        <v>0</v>
      </c>
    </row>
    <row r="106" spans="1:6" ht="32.25" hidden="1" customHeight="1" thickBot="1">
      <c r="A106" s="53">
        <v>3331</v>
      </c>
      <c r="B106" s="53" t="s">
        <v>144</v>
      </c>
      <c r="C106" s="55" t="e">
        <f>#REF!+#REF!+'[1]سكك حديد'!C106+'[1]نقل الوفود'!C106+'[1]الخطوط الجوية'!C106+'[1]النقل البحري'!C105+'[1]خدمات مصرفية'!C107+'[1]شبكة دولية'!C107+'[1]خطوط الانابيب'!C106</f>
        <v>#REF!</v>
      </c>
      <c r="F106" s="30">
        <f>'[1]موانى العراق'!F106+'[1]النقل البري'!F106+'[1]سكك حديد'!F106+'[1]نقل الوفود'!F106+'[1]ناقلات النفط'!F106+'[1]الخطوط الجوية'!F106+'[1]النقل البحري'!F106+'[1]خطوط الانابيب'!F106+'[1]لانظمة الالكترونية'!F106</f>
        <v>0</v>
      </c>
    </row>
    <row r="107" spans="1:6" ht="32.25" hidden="1" customHeight="1" thickBot="1">
      <c r="A107" s="53">
        <v>3332</v>
      </c>
      <c r="B107" s="53" t="s">
        <v>145</v>
      </c>
      <c r="C107" s="55" t="e">
        <f>#REF!+#REF!+'[1]سكك حديد'!C107+'[1]نقل الوفود'!C107+'[1]الخطوط الجوية'!C107+'[1]النقل البحري'!C106+'[1]خدمات مصرفية'!C108+'[1]شبكة دولية'!C108+'[1]خطوط الانابيب'!C107</f>
        <v>#REF!</v>
      </c>
      <c r="F107" s="30">
        <f>'[1]موانى العراق'!F107+'[1]النقل البري'!F107+'[1]سكك حديد'!F107+'[1]نقل الوفود'!F107+'[1]ناقلات النفط'!F107+'[1]الخطوط الجوية'!F107+'[1]النقل البحري'!F107+'[1]خطوط الانابيب'!F107+'[1]لانظمة الالكترونية'!F107</f>
        <v>0</v>
      </c>
    </row>
    <row r="108" spans="1:6" ht="32.25" hidden="1" customHeight="1" thickBot="1">
      <c r="A108" s="53">
        <v>3333</v>
      </c>
      <c r="B108" s="53" t="s">
        <v>146</v>
      </c>
      <c r="C108" s="55" t="e">
        <f>#REF!+#REF!+'[1]سكك حديد'!C108+'[1]نقل الوفود'!C108+'[1]الخطوط الجوية'!C108+'[1]النقل البحري'!C107+'[1]خدمات مصرفية'!C109+'[1]شبكة دولية'!C109+'[1]خطوط الانابيب'!C108</f>
        <v>#REF!</v>
      </c>
      <c r="F108" s="30">
        <f>'[1]موانى العراق'!F108+'[1]النقل البري'!F108+'[1]سكك حديد'!F108+'[1]نقل الوفود'!F108+'[1]ناقلات النفط'!F108+'[1]الخطوط الجوية'!F108+'[1]النقل البحري'!F108+'[1]خطوط الانابيب'!F108+'[1]لانظمة الالكترونية'!F108</f>
        <v>0</v>
      </c>
    </row>
    <row r="109" spans="1:6" ht="32.25" hidden="1" customHeight="1" thickBot="1">
      <c r="A109" s="53">
        <v>3334</v>
      </c>
      <c r="B109" s="53" t="s">
        <v>147</v>
      </c>
      <c r="C109" s="55" t="e">
        <f>#REF!+#REF!+'[1]سكك حديد'!C109+'[1]نقل الوفود'!C109+'[1]الخطوط الجوية'!C109+'[1]النقل البحري'!C108+'[1]خدمات مصرفية'!C110+'[1]شبكة دولية'!C110+'[1]خطوط الانابيب'!C109</f>
        <v>#REF!</v>
      </c>
      <c r="F109" s="30">
        <f>'[1]موانى العراق'!F109+'[1]النقل البري'!F109+'[1]سكك حديد'!F109+'[1]نقل الوفود'!F109+'[1]ناقلات النفط'!F109+'[1]الخطوط الجوية'!F109+'[1]النقل البحري'!F109+'[1]خطوط الانابيب'!F109+'[1]لانظمة الالكترونية'!F109</f>
        <v>0</v>
      </c>
    </row>
    <row r="110" spans="1:6" ht="32.25" hidden="1" customHeight="1" thickBot="1">
      <c r="A110" s="53">
        <v>3335</v>
      </c>
      <c r="B110" s="53" t="s">
        <v>148</v>
      </c>
      <c r="C110" s="55" t="e">
        <f>#REF!+#REF!+'[1]سكك حديد'!C110+'[1]نقل الوفود'!C110+'[1]الخطوط الجوية'!C110+'[1]النقل البحري'!C109+'[1]خدمات مصرفية'!C111+'[1]شبكة دولية'!C111+'[1]خطوط الانابيب'!C110</f>
        <v>#REF!</v>
      </c>
      <c r="F110" s="30">
        <f>'[1]موانى العراق'!F110+'[1]النقل البري'!F110+'[1]سكك حديد'!F110+'[1]نقل الوفود'!F110+'[1]ناقلات النفط'!F110+'[1]الخطوط الجوية'!F110+'[1]النقل البحري'!F110+'[1]خطوط الانابيب'!F110+'[1]لانظمة الالكترونية'!F110</f>
        <v>0</v>
      </c>
    </row>
    <row r="111" spans="1:6" ht="32.25" hidden="1" customHeight="1" thickBot="1">
      <c r="A111" s="53">
        <v>3342</v>
      </c>
      <c r="B111" s="53" t="s">
        <v>149</v>
      </c>
      <c r="C111" s="55" t="e">
        <f>#REF!+#REF!+'[1]سكك حديد'!C111+'[1]نقل الوفود'!C111+'[1]الخطوط الجوية'!C111+'[1]النقل البحري'!C110+'[1]خدمات مصرفية'!C112+'[1]شبكة دولية'!C112+'[1]خطوط الانابيب'!C111</f>
        <v>#REF!</v>
      </c>
      <c r="F111" s="30">
        <f>'[1]موانى العراق'!F111+'[1]النقل البري'!F111+'[1]سكك حديد'!F111+'[1]نقل الوفود'!F111+'[1]ناقلات النفط'!F111+'[1]الخطوط الجوية'!F111+'[1]النقل البحري'!F111+'[1]خطوط الانابيب'!F111+'[1]لانظمة الالكترونية'!F111</f>
        <v>0</v>
      </c>
    </row>
    <row r="112" spans="1:6" ht="32.25" hidden="1" customHeight="1" thickBot="1">
      <c r="A112" s="53">
        <v>3343</v>
      </c>
      <c r="B112" s="53" t="s">
        <v>150</v>
      </c>
      <c r="C112" s="55" t="e">
        <f>#REF!+#REF!+'[1]سكك حديد'!C112+'[1]نقل الوفود'!C112+'[1]الخطوط الجوية'!C112+'[1]النقل البحري'!C111+'[1]خدمات مصرفية'!C113+'[1]شبكة دولية'!C113+'[1]خطوط الانابيب'!C112</f>
        <v>#REF!</v>
      </c>
      <c r="F112" s="30">
        <f>'[1]موانى العراق'!F112+'[1]النقل البري'!F112+'[1]سكك حديد'!F112+'[1]نقل الوفود'!F112+'[1]ناقلات النفط'!F112+'[1]الخطوط الجوية'!F112+'[1]النقل البحري'!F112+'[1]خطوط الانابيب'!F112+'[1]لانظمة الالكترونية'!F112</f>
        <v>0</v>
      </c>
    </row>
    <row r="113" spans="1:6" ht="32.25" hidden="1" customHeight="1" thickBot="1">
      <c r="A113" s="53">
        <v>3344</v>
      </c>
      <c r="B113" s="53" t="s">
        <v>151</v>
      </c>
      <c r="C113" s="55" t="e">
        <f>#REF!+#REF!+'[1]سكك حديد'!C113+'[1]نقل الوفود'!C113+'[1]الخطوط الجوية'!C113+'[1]النقل البحري'!C112+'[1]خدمات مصرفية'!C114+'[1]شبكة دولية'!C114+'[1]خطوط الانابيب'!C113</f>
        <v>#REF!</v>
      </c>
      <c r="F113" s="30">
        <f>'[1]موانى العراق'!F113+'[1]النقل البري'!F113+'[1]سكك حديد'!F113+'[1]نقل الوفود'!F113+'[1]ناقلات النفط'!F113+'[1]الخطوط الجوية'!F113+'[1]النقل البحري'!F113+'[1]خطوط الانابيب'!F113+'[1]لانظمة الالكترونية'!F113</f>
        <v>0</v>
      </c>
    </row>
    <row r="114" spans="1:6" ht="32.25" hidden="1" customHeight="1" thickBot="1">
      <c r="A114" s="53">
        <v>3352</v>
      </c>
      <c r="B114" s="53" t="s">
        <v>152</v>
      </c>
      <c r="C114" s="55" t="e">
        <f>#REF!+#REF!+'[1]سكك حديد'!C114+'[1]نقل الوفود'!C114+'[1]الخطوط الجوية'!C114+'[1]النقل البحري'!C113+'[1]خدمات مصرفية'!C115+'[1]شبكة دولية'!C115+'[1]خطوط الانابيب'!C114</f>
        <v>#REF!</v>
      </c>
      <c r="F114" s="30">
        <f>'[1]موانى العراق'!F114+'[1]النقل البري'!F114+'[1]سكك حديد'!F114+'[1]نقل الوفود'!F114+'[1]ناقلات النفط'!F114+'[1]الخطوط الجوية'!F114+'[1]النقل البحري'!F114+'[1]خطوط الانابيب'!F114+'[1]لانظمة الالكترونية'!F114</f>
        <v>0</v>
      </c>
    </row>
    <row r="115" spans="1:6" ht="32.25" hidden="1" customHeight="1" thickBot="1">
      <c r="A115" s="53">
        <v>3353</v>
      </c>
      <c r="B115" s="53" t="s">
        <v>153</v>
      </c>
      <c r="C115" s="55" t="e">
        <f>#REF!+#REF!+'[1]سكك حديد'!C115+'[1]نقل الوفود'!C115+'[1]الخطوط الجوية'!C115+'[1]النقل البحري'!C114+'[1]خدمات مصرفية'!C116+'[1]شبكة دولية'!C116+'[1]خطوط الانابيب'!C115</f>
        <v>#REF!</v>
      </c>
      <c r="F115" s="30">
        <f>'[1]موانى العراق'!F115+'[1]النقل البري'!F115+'[1]سكك حديد'!F115+'[1]نقل الوفود'!F115+'[1]ناقلات النفط'!F115+'[1]الخطوط الجوية'!F115+'[1]النقل البحري'!F115+'[1]خطوط الانابيب'!F115+'[1]لانظمة الالكترونية'!F115</f>
        <v>0</v>
      </c>
    </row>
    <row r="116" spans="1:6" ht="32.25" hidden="1" customHeight="1" thickBot="1">
      <c r="A116" s="53">
        <v>3354</v>
      </c>
      <c r="B116" s="53" t="s">
        <v>154</v>
      </c>
      <c r="C116" s="55" t="e">
        <f>#REF!+#REF!+'[1]سكك حديد'!C116+'[1]نقل الوفود'!C116+'[1]الخطوط الجوية'!C116+'[1]النقل البحري'!C115+'[1]خدمات مصرفية'!C117+'[1]شبكة دولية'!C117+'[1]خطوط الانابيب'!C116</f>
        <v>#REF!</v>
      </c>
      <c r="F116" s="30">
        <f>'[1]موانى العراق'!F116+'[1]النقل البري'!F116+'[1]سكك حديد'!F116+'[1]نقل الوفود'!F116+'[1]ناقلات النفط'!F116+'[1]الخطوط الجوية'!F116+'[1]النقل البحري'!F116+'[1]خطوط الانابيب'!F116+'[1]لانظمة الالكترونية'!F116</f>
        <v>0</v>
      </c>
    </row>
    <row r="117" spans="1:6" ht="32.25" hidden="1" customHeight="1" thickBot="1">
      <c r="A117" s="53">
        <v>3355</v>
      </c>
      <c r="B117" s="53" t="s">
        <v>155</v>
      </c>
      <c r="C117" s="55" t="e">
        <f>#REF!+#REF!+'[1]سكك حديد'!C117+'[1]نقل الوفود'!C117+'[1]الخطوط الجوية'!C117+'[1]النقل البحري'!C116+'[1]خدمات مصرفية'!C118+'[1]شبكة دولية'!C118+'[1]خطوط الانابيب'!C117</f>
        <v>#REF!</v>
      </c>
      <c r="F117" s="30">
        <f>'[1]موانى العراق'!F117+'[1]النقل البري'!F117+'[1]سكك حديد'!F117+'[1]نقل الوفود'!F117+'[1]ناقلات النفط'!F117+'[1]الخطوط الجوية'!F117+'[1]النقل البحري'!F117+'[1]خطوط الانابيب'!F117+'[1]لانظمة الالكترونية'!F117</f>
        <v>0</v>
      </c>
    </row>
    <row r="118" spans="1:6" ht="32.25" hidden="1" customHeight="1" thickBot="1">
      <c r="A118" s="53">
        <v>3356</v>
      </c>
      <c r="B118" s="53" t="s">
        <v>156</v>
      </c>
      <c r="C118" s="55" t="e">
        <f>#REF!+#REF!+'[1]سكك حديد'!C118+'[1]نقل الوفود'!C118+'[1]الخطوط الجوية'!C118+'[1]النقل البحري'!C117+'[1]خدمات مصرفية'!C119+'[1]شبكة دولية'!C119+'[1]خطوط الانابيب'!C118</f>
        <v>#REF!</v>
      </c>
      <c r="F118" s="30">
        <f>'[1]موانى العراق'!F118+'[1]النقل البري'!F118+'[1]سكك حديد'!F118+'[1]نقل الوفود'!F118+'[1]ناقلات النفط'!F118+'[1]الخطوط الجوية'!F118+'[1]النقل البحري'!F118+'[1]خطوط الانابيب'!F118+'[1]لانظمة الالكترونية'!F118</f>
        <v>0</v>
      </c>
    </row>
    <row r="119" spans="1:6" ht="32.25" hidden="1" customHeight="1" thickBot="1">
      <c r="A119" s="53">
        <v>3361</v>
      </c>
      <c r="B119" s="53" t="s">
        <v>157</v>
      </c>
      <c r="C119" s="55" t="e">
        <f>#REF!+#REF!+'[1]سكك حديد'!C119+'[1]نقل الوفود'!C119+'[1]الخطوط الجوية'!C119+'[1]النقل البحري'!C118+'[1]خدمات مصرفية'!C120+'[1]شبكة دولية'!C120+'[1]خطوط الانابيب'!C119</f>
        <v>#REF!</v>
      </c>
      <c r="F119" s="30">
        <f>'[1]موانى العراق'!F119+'[1]النقل البري'!F119+'[1]سكك حديد'!F119+'[1]نقل الوفود'!F119+'[1]ناقلات النفط'!F119+'[1]الخطوط الجوية'!F119+'[1]النقل البحري'!F119+'[1]خطوط الانابيب'!F119+'[1]لانظمة الالكترونية'!F119</f>
        <v>0</v>
      </c>
    </row>
    <row r="120" spans="1:6" ht="32.25" hidden="1" customHeight="1" thickBot="1">
      <c r="A120" s="53">
        <v>3362</v>
      </c>
      <c r="B120" s="1" t="s">
        <v>158</v>
      </c>
      <c r="C120" s="55" t="e">
        <f>#REF!+#REF!+'[1]سكك حديد'!C120+'[1]نقل الوفود'!C120+'[1]الخطوط الجوية'!C120+'[1]النقل البحري'!C119+'[1]خدمات مصرفية'!C121+'[1]شبكة دولية'!C121+'[1]خطوط الانابيب'!C120</f>
        <v>#REF!</v>
      </c>
      <c r="F120" s="30">
        <f>'[1]موانى العراق'!F120+'[1]النقل البري'!F120+'[1]سكك حديد'!F120+'[1]نقل الوفود'!F120+'[1]ناقلات النفط'!F120+'[1]الخطوط الجوية'!F120+'[1]النقل البحري'!F120+'[1]خطوط الانابيب'!F120+'[1]لانظمة الالكترونية'!F120</f>
        <v>0</v>
      </c>
    </row>
    <row r="121" spans="1:6" ht="32.25" hidden="1" customHeight="1" thickBot="1">
      <c r="A121" s="53">
        <v>3363</v>
      </c>
      <c r="B121" s="53" t="s">
        <v>159</v>
      </c>
      <c r="C121" s="55" t="e">
        <f>#REF!+#REF!+'[1]سكك حديد'!C121+'[1]نقل الوفود'!C121+'[1]الخطوط الجوية'!C121+'[1]النقل البحري'!C120+'[1]خدمات مصرفية'!C122+'[1]شبكة دولية'!C122+'[1]خطوط الانابيب'!C121</f>
        <v>#REF!</v>
      </c>
      <c r="F121" s="30">
        <f>'[1]موانى العراق'!F121+'[1]النقل البري'!F121+'[1]سكك حديد'!F121+'[1]نقل الوفود'!F121+'[1]ناقلات النفط'!F121+'[1]الخطوط الجوية'!F121+'[1]النقل البحري'!F121+'[1]خطوط الانابيب'!F121+'[1]لانظمة الالكترونية'!F121</f>
        <v>0</v>
      </c>
    </row>
    <row r="122" spans="1:6" ht="32.25" hidden="1" customHeight="1" thickBot="1">
      <c r="A122" s="53">
        <v>3364</v>
      </c>
      <c r="B122" s="53" t="s">
        <v>160</v>
      </c>
      <c r="C122" s="55" t="e">
        <f>#REF!+#REF!+'[1]سكك حديد'!C122+'[1]نقل الوفود'!C122+'[1]الخطوط الجوية'!C122+'[1]النقل البحري'!C121+'[1]خدمات مصرفية'!C123+'[1]شبكة دولية'!C123+'[1]خطوط الانابيب'!C122</f>
        <v>#REF!</v>
      </c>
      <c r="F122" s="30">
        <f>'[1]موانى العراق'!F122+'[1]النقل البري'!F122+'[1]سكك حديد'!F122+'[1]نقل الوفود'!F122+'[1]ناقلات النفط'!F122+'[1]الخطوط الجوية'!F122+'[1]النقل البحري'!F122+'[1]خطوط الانابيب'!F122+'[1]لانظمة الالكترونية'!F122</f>
        <v>0</v>
      </c>
    </row>
    <row r="123" spans="1:6" ht="32.25" hidden="1" customHeight="1" thickBot="1">
      <c r="A123" s="53">
        <v>3365</v>
      </c>
      <c r="B123" s="53" t="s">
        <v>161</v>
      </c>
      <c r="C123" s="55" t="e">
        <f>#REF!+#REF!+'[1]سكك حديد'!C123+'[1]نقل الوفود'!C123+'[1]الخطوط الجوية'!C123+'[1]النقل البحري'!C122+'[1]خدمات مصرفية'!C124+'[1]شبكة دولية'!C124+'[1]خطوط الانابيب'!C123</f>
        <v>#REF!</v>
      </c>
      <c r="F123" s="30">
        <f>'[1]موانى العراق'!F123+'[1]النقل البري'!F123+'[1]سكك حديد'!F123+'[1]نقل الوفود'!F123+'[1]ناقلات النفط'!F123+'[1]الخطوط الجوية'!F123+'[1]النقل البحري'!F123+'[1]خطوط الانابيب'!F123+'[1]لانظمة الالكترونية'!F123</f>
        <v>0</v>
      </c>
    </row>
    <row r="124" spans="1:6" ht="32.25" hidden="1" customHeight="1" thickBot="1">
      <c r="A124" s="53">
        <v>3366</v>
      </c>
      <c r="B124" s="53" t="s">
        <v>162</v>
      </c>
      <c r="C124" s="55" t="e">
        <f>#REF!+#REF!+'[1]سكك حديد'!C124+'[1]نقل الوفود'!C124+'[1]الخطوط الجوية'!C124+'[1]النقل البحري'!C123+'[1]خدمات مصرفية'!C125+'[1]شبكة دولية'!C125+'[1]خطوط الانابيب'!C124</f>
        <v>#REF!</v>
      </c>
      <c r="F124" s="30">
        <f>'[1]موانى العراق'!F124+'[1]النقل البري'!F124+'[1]سكك حديد'!F124+'[1]نقل الوفود'!F124+'[1]ناقلات النفط'!F124+'[1]الخطوط الجوية'!F124+'[1]النقل البحري'!F124+'[1]خطوط الانابيب'!F124+'[1]لانظمة الالكترونية'!F124</f>
        <v>0</v>
      </c>
    </row>
    <row r="125" spans="1:6" ht="32.25" hidden="1" customHeight="1" thickBot="1">
      <c r="A125" s="53">
        <v>3367</v>
      </c>
      <c r="B125" s="53" t="s">
        <v>163</v>
      </c>
      <c r="C125" s="55" t="e">
        <f>#REF!+#REF!+'[1]سكك حديد'!C125+'[1]نقل الوفود'!C125+'[1]الخطوط الجوية'!C125+'[1]النقل البحري'!C124+'[1]خدمات مصرفية'!C126+'[1]شبكة دولية'!C126+'[1]خطوط الانابيب'!C125</f>
        <v>#REF!</v>
      </c>
      <c r="F125" s="30">
        <f>'[1]موانى العراق'!F125+'[1]النقل البري'!F125+'[1]سكك حديد'!F125+'[1]نقل الوفود'!F125+'[1]ناقلات النفط'!F125+'[1]الخطوط الجوية'!F125+'[1]النقل البحري'!F125+'[1]خطوط الانابيب'!F125+'[1]لانظمة الالكترونية'!F125</f>
        <v>0</v>
      </c>
    </row>
    <row r="126" spans="1:6" ht="32.25" hidden="1" customHeight="1" thickBot="1">
      <c r="A126" s="53">
        <v>3369</v>
      </c>
      <c r="B126" s="53" t="s">
        <v>164</v>
      </c>
      <c r="C126" s="55" t="e">
        <f>#REF!+#REF!+'[1]سكك حديد'!C126+'[1]نقل الوفود'!C126+'[1]الخطوط الجوية'!C126+'[1]النقل البحري'!C125+'[1]خدمات مصرفية'!C127+'[1]شبكة دولية'!C127+'[1]خطوط الانابيب'!C126</f>
        <v>#REF!</v>
      </c>
      <c r="F126" s="30">
        <f>'[1]موانى العراق'!F126+'[1]النقل البري'!F126+'[1]سكك حديد'!F126+'[1]نقل الوفود'!F126+'[1]ناقلات النفط'!F126+'[1]الخطوط الجوية'!F126+'[1]النقل البحري'!F126+'[1]خطوط الانابيب'!F126+'[1]لانظمة الالكترونية'!F126</f>
        <v>0</v>
      </c>
    </row>
    <row r="127" spans="1:6" ht="32.25" hidden="1" customHeight="1" thickBot="1">
      <c r="A127" s="53">
        <v>34</v>
      </c>
      <c r="B127" s="53" t="s">
        <v>165</v>
      </c>
      <c r="C127" s="55" t="e">
        <f>#REF!+#REF!+'[1]سكك حديد'!C127+'[1]نقل الوفود'!C127+'[1]الخطوط الجوية'!C127+'[1]النقل البحري'!C126+'[1]خدمات مصرفية'!C128+'[1]شبكة دولية'!C128+'[1]خطوط الانابيب'!C127</f>
        <v>#REF!</v>
      </c>
      <c r="F127" s="30">
        <f>'[1]موانى العراق'!F127+'[1]النقل البري'!F127+'[1]سكك حديد'!F127+'[1]نقل الوفود'!F127+'[1]ناقلات النفط'!F127+'[1]الخطوط الجوية'!F127+'[1]النقل البحري'!F127+'[1]خطوط الانابيب'!F127+'[1]لانظمة الالكترونية'!F127</f>
        <v>0</v>
      </c>
    </row>
    <row r="128" spans="1:6" ht="32.25" hidden="1" customHeight="1" thickBot="1">
      <c r="A128" s="53">
        <v>3834</v>
      </c>
      <c r="B128" s="53" t="s">
        <v>166</v>
      </c>
      <c r="C128" s="55" t="e">
        <f>#REF!+#REF!+'[1]سكك حديد'!C128+'[1]نقل الوفود'!C128+'[1]الخطوط الجوية'!C128+'[1]النقل البحري'!C127+'[1]خدمات مصرفية'!C129+'[1]شبكة دولية'!C129+'[1]خطوط الانابيب'!C128</f>
        <v>#REF!</v>
      </c>
      <c r="F128" s="30">
        <f>'[1]موانى العراق'!F128+'[1]النقل البري'!F128+'[1]سكك حديد'!F128+'[1]نقل الوفود'!F128+'[1]ناقلات النفط'!F128+'[1]الخطوط الجوية'!F128+'[1]النقل البحري'!F128+'[1]خطوط الانابيب'!F128+'[1]لانظمة الالكترونية'!F128</f>
        <v>0</v>
      </c>
    </row>
    <row r="129" spans="1:6" ht="32.25" hidden="1" customHeight="1" thickBot="1">
      <c r="A129" s="53"/>
      <c r="B129" s="56" t="s">
        <v>167</v>
      </c>
      <c r="C129" s="55" t="e">
        <f>SUM(C87:C128)</f>
        <v>#REF!</v>
      </c>
      <c r="F129" s="30">
        <f>'[1]موانى العراق'!F129+'[1]النقل البري'!F129+'[1]سكك حديد'!F129+'[1]نقل الوفود'!F129+'[1]ناقلات النفط'!F129+'[1]الخطوط الجوية'!F129+'[1]النقل البحري'!F129+'[1]خطوط الانابيب'!F129+'[1]لانظمة الالكترونية'!F129</f>
        <v>0</v>
      </c>
    </row>
    <row r="130" spans="1:6" ht="32.25" hidden="1" customHeight="1" thickBot="1">
      <c r="C130" s="55"/>
      <c r="F130" s="30">
        <f>'[1]موانى العراق'!F130+'[1]النقل البري'!F130+'[1]سكك حديد'!F130+'[1]نقل الوفود'!F130+'[1]ناقلات النفط'!F130+'[1]الخطوط الجوية'!F130+'[1]النقل البحري'!F130+'[1]خطوط الانابيب'!F130+'[1]لانظمة الالكترونية'!F130</f>
        <v>0</v>
      </c>
    </row>
    <row r="131" spans="1:6" ht="32.25" hidden="1" customHeight="1" thickBot="1">
      <c r="B131" s="57" t="s">
        <v>168</v>
      </c>
      <c r="C131" s="55"/>
      <c r="F131" s="30">
        <f>'[1]موانى العراق'!F131+'[1]النقل البري'!F131+'[1]سكك حديد'!F131+'[1]نقل الوفود'!F131+'[1]ناقلات النفط'!F131+'[1]الخطوط الجوية'!F131+'[1]النقل البحري'!F131+'[1]خطوط الانابيب'!F131+'[1]لانظمة الالكترونية'!F131</f>
        <v>0</v>
      </c>
    </row>
    <row r="132" spans="1:6" ht="32.25" hidden="1" customHeight="1" thickBot="1">
      <c r="A132" s="1">
        <v>483</v>
      </c>
      <c r="B132" s="58" t="s">
        <v>169</v>
      </c>
      <c r="C132" s="55" t="e">
        <f>#REF!+#REF!+'[1]سكك حديد'!C132+'[1]نقل الوفود'!C132+'[1]الخطوط الجوية'!C133+'[1]النقل البحري'!C131+'[1]خدمات مصرفية'!C133+'[1]شبكة دولية'!C133+'[1]خطوط الانابيب'!C132</f>
        <v>#REF!</v>
      </c>
      <c r="F132" s="30">
        <f>'[1]موانى العراق'!F132+'[1]النقل البري'!F132+'[1]سكك حديد'!F132+'[1]نقل الوفود'!F132+'[1]ناقلات النفط'!F132+'[1]الخطوط الجوية'!F132+'[1]النقل البحري'!F132+'[1]خطوط الانابيب'!F132+'[1]لانظمة الالكترونية'!F132</f>
        <v>0</v>
      </c>
    </row>
    <row r="133" spans="1:6" ht="32.25" hidden="1" customHeight="1" thickBot="1">
      <c r="A133" s="1">
        <v>4831</v>
      </c>
      <c r="B133" s="59" t="s">
        <v>170</v>
      </c>
      <c r="C133" s="55" t="e">
        <f>#REF!+#REF!+'[1]سكك حديد'!C133+'[1]نقل الوفود'!C133+'[1]الخطوط الجوية'!C134+'[1]النقل البحري'!C132+'[1]خدمات مصرفية'!C134+'[1]شبكة دولية'!C134+'[1]خطوط الانابيب'!C133</f>
        <v>#REF!</v>
      </c>
      <c r="F133" s="30">
        <f>'[1]موانى العراق'!F133+'[1]النقل البري'!F133+'[1]سكك حديد'!F133+'[1]نقل الوفود'!F133+'[1]ناقلات النفط'!F133+'[1]الخطوط الجوية'!F133+'[1]النقل البحري'!F133+'[1]خطوط الانابيب'!F133+'[1]لانظمة الالكترونية'!F133</f>
        <v>0</v>
      </c>
    </row>
    <row r="134" spans="1:6" ht="32.25" hidden="1" customHeight="1" thickBot="1">
      <c r="A134" s="1">
        <v>4832</v>
      </c>
      <c r="B134" s="59" t="s">
        <v>171</v>
      </c>
      <c r="C134" s="55" t="e">
        <f>#REF!+#REF!+'[1]سكك حديد'!C134+'[1]نقل الوفود'!C134+'[1]الخطوط الجوية'!C135+'[1]النقل البحري'!C133+'[1]خدمات مصرفية'!C135+'[1]شبكة دولية'!C135+'[1]خطوط الانابيب'!C134</f>
        <v>#REF!</v>
      </c>
      <c r="F134" s="30">
        <f>'[1]موانى العراق'!F134+'[1]النقل البري'!F134+'[1]سكك حديد'!F134+'[1]نقل الوفود'!F134+'[1]ناقلات النفط'!F134+'[1]الخطوط الجوية'!F134+'[1]النقل البحري'!F134+'[1]خطوط الانابيب'!F134+'[1]لانظمة الالكترونية'!F134</f>
        <v>0</v>
      </c>
    </row>
    <row r="135" spans="1:6" ht="32.25" hidden="1" customHeight="1" thickBot="1">
      <c r="A135" s="1">
        <v>4833</v>
      </c>
      <c r="B135" s="59" t="s">
        <v>172</v>
      </c>
      <c r="C135" s="55" t="e">
        <f>#REF!+#REF!+'[1]سكك حديد'!C135+'[1]نقل الوفود'!C135+'[1]الخطوط الجوية'!C136+'[1]النقل البحري'!C134+'[1]خدمات مصرفية'!C136+'[1]شبكة دولية'!C136+'[1]خطوط الانابيب'!C135</f>
        <v>#REF!</v>
      </c>
      <c r="F135" s="30">
        <f>'[1]موانى العراق'!F135+'[1]النقل البري'!F135+'[1]سكك حديد'!F135+'[1]نقل الوفود'!F135+'[1]ناقلات النفط'!F135+'[1]الخطوط الجوية'!F135+'[1]النقل البحري'!F135+'[1]خطوط الانابيب'!F135+'[1]لانظمة الالكترونية'!F135</f>
        <v>0</v>
      </c>
    </row>
    <row r="136" spans="1:6" ht="32.25" hidden="1" customHeight="1" thickBot="1">
      <c r="A136" s="1">
        <v>491</v>
      </c>
      <c r="B136" s="59" t="s">
        <v>173</v>
      </c>
      <c r="C136" s="55" t="e">
        <f>#REF!+#REF!+'[1]سكك حديد'!C136+'[1]نقل الوفود'!C136+'[1]الخطوط الجوية'!C137+'[1]النقل البحري'!C135+'[1]خدمات مصرفية'!C137+'[1]شبكة دولية'!C137+'[1]خطوط الانابيب'!C136</f>
        <v>#REF!</v>
      </c>
      <c r="F136" s="30">
        <f>'[1]موانى العراق'!F136+'[1]النقل البري'!F136+'[1]سكك حديد'!F136+'[1]نقل الوفود'!F136+'[1]ناقلات النفط'!F136+'[1]الخطوط الجوية'!F136+'[1]النقل البحري'!F136+'[1]خطوط الانابيب'!F136+'[1]لانظمة الالكترونية'!F136</f>
        <v>0</v>
      </c>
    </row>
    <row r="137" spans="1:6" ht="32.25" hidden="1" customHeight="1" thickBot="1">
      <c r="A137" s="1">
        <v>492</v>
      </c>
      <c r="B137" s="59" t="s">
        <v>174</v>
      </c>
      <c r="C137" s="55" t="e">
        <f>#REF!+#REF!+'[1]سكك حديد'!C137+'[1]نقل الوفود'!C137+'[1]الخطوط الجوية'!C138+'[1]النقل البحري'!C136+'[1]خدمات مصرفية'!C138+'[1]شبكة دولية'!C138+'[1]خطوط الانابيب'!C137</f>
        <v>#REF!</v>
      </c>
      <c r="F137" s="30">
        <f>'[1]موانى العراق'!F137+'[1]النقل البري'!F137+'[1]سكك حديد'!F137+'[1]نقل الوفود'!F137+'[1]ناقلات النفط'!F137+'[1]الخطوط الجوية'!F137+'[1]النقل البحري'!F137+'[1]خطوط الانابيب'!F137+'[1]لانظمة الالكترونية'!F137</f>
        <v>0</v>
      </c>
    </row>
    <row r="138" spans="1:6" ht="32.25" hidden="1" customHeight="1" thickBot="1">
      <c r="B138" s="57" t="s">
        <v>175</v>
      </c>
      <c r="C138" s="55" t="e">
        <f>SUM(C132:C137)</f>
        <v>#REF!</v>
      </c>
      <c r="F138" s="30">
        <f>'[1]موانى العراق'!F138+'[1]النقل البري'!F138+'[1]سكك حديد'!F138+'[1]نقل الوفود'!F138+'[1]ناقلات النفط'!F138+'[1]الخطوط الجوية'!F138+'[1]النقل البحري'!F138+'[1]خطوط الانابيب'!F138+'[1]لانظمة الالكترونية'!F138</f>
        <v>0</v>
      </c>
    </row>
    <row r="139" spans="1:6" ht="32.25" hidden="1" customHeight="1" thickBot="1">
      <c r="C139" s="55"/>
      <c r="F139" s="30">
        <f>'[1]موانى العراق'!F139+'[1]النقل البري'!F139+'[1]سكك حديد'!F139+'[1]نقل الوفود'!F139+'[1]ناقلات النفط'!F139+'[1]الخطوط الجوية'!F139+'[1]النقل البحري'!F139+'[1]خطوط الانابيب'!F139+'[1]لانظمة الالكترونية'!F139</f>
        <v>0</v>
      </c>
    </row>
    <row r="140" spans="1:6" ht="32.25" hidden="1" customHeight="1" thickBot="1">
      <c r="B140" s="60" t="s">
        <v>176</v>
      </c>
      <c r="C140" s="55"/>
      <c r="F140" s="30">
        <f>'[1]موانى العراق'!F140+'[1]النقل البري'!F140+'[1]سكك حديد'!F140+'[1]نقل الوفود'!F140+'[1]ناقلات النفط'!F140+'[1]الخطوط الجوية'!F140+'[1]النقل البحري'!F140+'[1]خطوط الانابيب'!F140+'[1]لانظمة الالكترونية'!F140</f>
        <v>0</v>
      </c>
    </row>
    <row r="141" spans="1:6" ht="32.25" hidden="1" customHeight="1" thickBot="1">
      <c r="B141" s="59"/>
      <c r="C141" s="55"/>
      <c r="F141" s="30">
        <f>'[1]موانى العراق'!F141+'[1]النقل البري'!F141+'[1]سكك حديد'!F141+'[1]نقل الوفود'!F141+'[1]ناقلات النفط'!F141+'[1]الخطوط الجوية'!F141+'[1]النقل البحري'!F141+'[1]خطوط الانابيب'!F141+'[1]لانظمة الالكترونية'!F141</f>
        <v>0</v>
      </c>
    </row>
    <row r="142" spans="1:6" ht="32.25" hidden="1" customHeight="1" thickBot="1">
      <c r="A142" s="1">
        <v>382</v>
      </c>
      <c r="B142" s="53" t="s">
        <v>177</v>
      </c>
      <c r="C142" s="55" t="e">
        <f>#REF!+#REF!+'[1]سكك حديد'!C142+'[1]نقل الوفود'!C142+'[1]الخطوط الجوية'!C143+'[1]النقل البحري'!C141+'[1]خدمات مصرفية'!C143+'[1]شبكة دولية'!C143+'[1]خطوط الانابيب'!C142</f>
        <v>#REF!</v>
      </c>
      <c r="F142" s="30">
        <f>'[1]موانى العراق'!F142+'[1]النقل البري'!F142+'[1]سكك حديد'!F142+'[1]نقل الوفود'!F142+'[1]ناقلات النفط'!F142+'[1]الخطوط الجوية'!F142+'[1]النقل البحري'!F142+'[1]خطوط الانابيب'!F142+'[1]لانظمة الالكترونية'!F142</f>
        <v>0</v>
      </c>
    </row>
    <row r="143" spans="1:6" ht="32.25" hidden="1" customHeight="1" thickBot="1">
      <c r="A143" s="1">
        <v>3831</v>
      </c>
      <c r="B143" s="59" t="s">
        <v>178</v>
      </c>
      <c r="C143" s="55" t="e">
        <f>#REF!+#REF!+'[1]سكك حديد'!C143+'[1]نقل الوفود'!C143+'[1]الخطوط الجوية'!C144+'[1]النقل البحري'!C142+'[1]خدمات مصرفية'!C144+'[1]شبكة دولية'!C144+'[1]خطوط الانابيب'!C143</f>
        <v>#REF!</v>
      </c>
      <c r="F143" s="30">
        <f>'[1]موانى العراق'!F143+'[1]النقل البري'!F143+'[1]سكك حديد'!F143+'[1]نقل الوفود'!F143+'[1]ناقلات النفط'!F143+'[1]الخطوط الجوية'!F143+'[1]النقل البحري'!F143+'[1]خطوط الانابيب'!F143+'[1]لانظمة الالكترونية'!F143</f>
        <v>0</v>
      </c>
    </row>
    <row r="144" spans="1:6" ht="32.25" hidden="1" customHeight="1" thickBot="1">
      <c r="A144" s="1">
        <v>3832</v>
      </c>
      <c r="B144" s="59" t="s">
        <v>179</v>
      </c>
      <c r="C144" s="55" t="e">
        <f>#REF!+#REF!+'[1]سكك حديد'!C144+'[1]نقل الوفود'!C144+'[1]الخطوط الجوية'!C145+'[1]النقل البحري'!C143+'[1]خدمات مصرفية'!C145+'[1]شبكة دولية'!C145+'[1]خطوط الانابيب'!C144</f>
        <v>#REF!</v>
      </c>
      <c r="F144" s="30">
        <f>'[1]موانى العراق'!F144+'[1]النقل البري'!F144+'[1]سكك حديد'!F144+'[1]نقل الوفود'!F144+'[1]ناقلات النفط'!F144+'[1]الخطوط الجوية'!F144+'[1]النقل البحري'!F144+'[1]خطوط الانابيب'!F144+'[1]لانظمة الالكترونية'!F144</f>
        <v>0</v>
      </c>
    </row>
    <row r="145" spans="1:6" ht="32.25" hidden="1" customHeight="1" thickBot="1">
      <c r="A145" s="1">
        <v>3833</v>
      </c>
      <c r="B145" s="59" t="s">
        <v>180</v>
      </c>
      <c r="C145" s="55" t="e">
        <f>#REF!+#REF!+'[1]سكك حديد'!C145+'[1]نقل الوفود'!C145+'[1]الخطوط الجوية'!C146+'[1]النقل البحري'!C144+'[1]خدمات مصرفية'!C146+'[1]شبكة دولية'!C146+'[1]خطوط الانابيب'!C145</f>
        <v>#REF!</v>
      </c>
      <c r="F145" s="30">
        <f>'[1]موانى العراق'!F145+'[1]النقل البري'!F145+'[1]سكك حديد'!F145+'[1]نقل الوفود'!F145+'[1]ناقلات النفط'!F145+'[1]الخطوط الجوية'!F145+'[1]النقل البحري'!F145+'[1]خطوط الانابيب'!F145+'[1]لانظمة الالكترونية'!F145</f>
        <v>0</v>
      </c>
    </row>
    <row r="146" spans="1:6" ht="32.25" hidden="1" customHeight="1" thickBot="1">
      <c r="A146" s="1">
        <v>3835</v>
      </c>
      <c r="B146" s="59" t="s">
        <v>181</v>
      </c>
      <c r="C146" s="55" t="e">
        <f>#REF!+#REF!+'[1]سكك حديد'!C146+'[1]نقل الوفود'!C146+'[1]الخطوط الجوية'!C147+'[1]النقل البحري'!C145+'[1]خدمات مصرفية'!C147+'[1]شبكة دولية'!C147+'[1]خطوط الانابيب'!C146</f>
        <v>#REF!</v>
      </c>
      <c r="F146" s="30">
        <f>'[1]موانى العراق'!F146+'[1]النقل البري'!F146+'[1]سكك حديد'!F146+'[1]نقل الوفود'!F146+'[1]ناقلات النفط'!F146+'[1]الخطوط الجوية'!F146+'[1]النقل البحري'!F146+'[1]خطوط الانابيب'!F146+'[1]لانظمة الالكترونية'!F146</f>
        <v>0</v>
      </c>
    </row>
    <row r="147" spans="1:6" ht="32.25" hidden="1" customHeight="1" thickBot="1">
      <c r="A147" s="1">
        <v>3836</v>
      </c>
      <c r="B147" s="59" t="s">
        <v>182</v>
      </c>
      <c r="C147" s="55" t="e">
        <f>#REF!+#REF!+'[1]سكك حديد'!C147+'[1]نقل الوفود'!C147+'[1]الخطوط الجوية'!C148+'[1]النقل البحري'!C146+'[1]خدمات مصرفية'!C148+'[1]شبكة دولية'!C148+'[1]خطوط الانابيب'!C147</f>
        <v>#REF!</v>
      </c>
      <c r="F147" s="30">
        <f>'[1]موانى العراق'!F147+'[1]النقل البري'!F147+'[1]سكك حديد'!F147+'[1]نقل الوفود'!F147+'[1]ناقلات النفط'!F147+'[1]الخطوط الجوية'!F147+'[1]النقل البحري'!F147+'[1]خطوط الانابيب'!F147+'[1]لانظمة الالكترونية'!F147</f>
        <v>0</v>
      </c>
    </row>
    <row r="148" spans="1:6" ht="32.25" hidden="1" customHeight="1" thickBot="1">
      <c r="A148" s="1">
        <v>3837</v>
      </c>
      <c r="B148" s="59" t="s">
        <v>183</v>
      </c>
      <c r="C148" s="55" t="e">
        <f>#REF!+#REF!+'[1]سكك حديد'!C148+'[1]نقل الوفود'!C148+'[1]الخطوط الجوية'!C149+'[1]النقل البحري'!C147+'[1]خدمات مصرفية'!C149+'[1]شبكة دولية'!C149+'[1]خطوط الانابيب'!C148</f>
        <v>#REF!</v>
      </c>
      <c r="F148" s="30">
        <f>'[1]موانى العراق'!F148+'[1]النقل البري'!F148+'[1]سكك حديد'!F148+'[1]نقل الوفود'!F148+'[1]ناقلات النفط'!F148+'[1]الخطوط الجوية'!F148+'[1]النقل البحري'!F148+'[1]خطوط الانابيب'!F148+'[1]لانظمة الالكترونية'!F148</f>
        <v>0</v>
      </c>
    </row>
    <row r="149" spans="1:6" ht="32.25" hidden="1" customHeight="1" thickBot="1">
      <c r="A149" s="1">
        <v>3838</v>
      </c>
      <c r="B149" s="59" t="s">
        <v>184</v>
      </c>
      <c r="C149" s="55" t="e">
        <f>#REF!+#REF!+'[1]سكك حديد'!C149+'[1]نقل الوفود'!C149+'[1]الخطوط الجوية'!C150+'[1]النقل البحري'!#REF!+'[1]خدمات مصرفية'!C150+'[1]شبكة دولية'!C150+'[1]خطوط الانابيب'!C149</f>
        <v>#REF!</v>
      </c>
      <c r="E149" s="50"/>
      <c r="F149" s="30">
        <f>'[1]موانى العراق'!F149+'[1]النقل البري'!F149+'[1]سكك حديد'!F149+'[1]نقل الوفود'!F149+'[1]ناقلات النفط'!F149+'[1]الخطوط الجوية'!F149+'[1]النقل البحري'!F149+'[1]خطوط الانابيب'!F149+'[1]لانظمة الالكترونية'!F149</f>
        <v>0</v>
      </c>
    </row>
    <row r="150" spans="1:6" ht="32.25" hidden="1" customHeight="1" thickBot="1">
      <c r="A150" s="1">
        <v>385</v>
      </c>
      <c r="B150" s="59" t="s">
        <v>185</v>
      </c>
      <c r="C150" s="55" t="e">
        <f>#REF!+#REF!+'[1]سكك حديد'!C150+'[1]نقل الوفود'!C150+'[1]الخطوط الجوية'!C151+'[1]النقل البحري'!C149+'[1]خدمات مصرفية'!C151+'[1]شبكة دولية'!C151+'[1]خطوط الانابيب'!C150</f>
        <v>#REF!</v>
      </c>
      <c r="F150" s="30">
        <f>'[1]موانى العراق'!F150+'[1]النقل البري'!F150+'[1]سكك حديد'!F150+'[1]نقل الوفود'!F150+'[1]ناقلات النفط'!F150+'[1]الخطوط الجوية'!F150+'[1]النقل البحري'!F150+'[1]خطوط الانابيب'!F150+'[1]لانظمة الالكترونية'!F150</f>
        <v>0</v>
      </c>
    </row>
    <row r="151" spans="1:6" ht="32.25" hidden="1" customHeight="1" thickBot="1">
      <c r="A151" s="1">
        <v>391</v>
      </c>
      <c r="B151" s="59" t="s">
        <v>186</v>
      </c>
      <c r="C151" s="55" t="e">
        <f>#REF!+#REF!+'[1]سكك حديد'!C151+'[1]نقل الوفود'!C151+'[1]الخطوط الجوية'!C152+'[1]النقل البحري'!C148+'[1]خدمات مصرفية'!C152+'[1]شبكة دولية'!C152+'[1]خطوط الانابيب'!C151</f>
        <v>#REF!</v>
      </c>
      <c r="F151" s="30">
        <f>'[1]موانى العراق'!F151+'[1]النقل البري'!F151+'[1]سكك حديد'!F151+'[1]نقل الوفود'!F151+'[1]ناقلات النفط'!F151+'[1]الخطوط الجوية'!F151+'[1]النقل البحري'!F151+'[1]خطوط الانابيب'!F151+'[1]لانظمة الالكترونية'!F151</f>
        <v>0</v>
      </c>
    </row>
    <row r="152" spans="1:6" ht="32.25" hidden="1" customHeight="1" thickBot="1">
      <c r="A152" s="1">
        <v>392</v>
      </c>
      <c r="B152" s="59" t="s">
        <v>187</v>
      </c>
      <c r="C152" s="55" t="e">
        <f>#REF!+#REF!+'[1]سكك حديد'!C152+'[1]نقل الوفود'!C152+'[1]الخطوط الجوية'!C153+'[1]النقل البحري'!C151+'[1]خدمات مصرفية'!C153+'[1]شبكة دولية'!C153+'[1]خطوط الانابيب'!C152</f>
        <v>#REF!</v>
      </c>
      <c r="F152" s="30">
        <f>'[1]موانى العراق'!F152+'[1]النقل البري'!F152+'[1]سكك حديد'!F152+'[1]نقل الوفود'!F152+'[1]ناقلات النفط'!F152+'[1]الخطوط الجوية'!F152+'[1]النقل البحري'!F152+'[1]خطوط الانابيب'!F152+'[1]لانظمة الالكترونية'!F152</f>
        <v>0</v>
      </c>
    </row>
    <row r="153" spans="1:6" ht="32.25" hidden="1" customHeight="1" thickBot="1">
      <c r="A153" s="1">
        <v>393</v>
      </c>
      <c r="B153" s="59" t="s">
        <v>188</v>
      </c>
      <c r="C153" s="55" t="e">
        <f>#REF!+#REF!+'[1]سكك حديد'!C153+'[1]نقل الوفود'!C153+'[1]الخطوط الجوية'!C154+'[1]النقل البحري'!C152+'[1]خدمات مصرفية'!C154+'[1]شبكة دولية'!C154+'[1]خطوط الانابيب'!C153</f>
        <v>#REF!</v>
      </c>
      <c r="F153" s="30">
        <f>'[1]موانى العراق'!F153+'[1]النقل البري'!F153+'[1]سكك حديد'!F153+'[1]نقل الوفود'!F153+'[1]ناقلات النفط'!F153+'[1]الخطوط الجوية'!F153+'[1]النقل البحري'!F153+'[1]خطوط الانابيب'!F153+'[1]لانظمة الالكترونية'!F153</f>
        <v>0</v>
      </c>
    </row>
    <row r="154" spans="1:6" ht="32.25" hidden="1" customHeight="1" thickBot="1">
      <c r="A154" s="1">
        <v>394</v>
      </c>
      <c r="B154" s="59" t="s">
        <v>189</v>
      </c>
      <c r="C154" s="55" t="e">
        <f>#REF!+#REF!+'[1]سكك حديد'!C154+'[1]نقل الوفود'!C154+'[1]الخطوط الجوية'!C155+'[1]النقل البحري'!C153+'[1]خدمات مصرفية'!C155+'[1]شبكة دولية'!C155+'[1]خطوط الانابيب'!C154</f>
        <v>#REF!</v>
      </c>
      <c r="F154" s="30">
        <f>'[1]موانى العراق'!F154+'[1]النقل البري'!F154+'[1]سكك حديد'!F154+'[1]نقل الوفود'!F154+'[1]ناقلات النفط'!F154+'[1]الخطوط الجوية'!F154+'[1]النقل البحري'!F154+'[1]خطوط الانابيب'!F154+'[1]لانظمة الالكترونية'!F154</f>
        <v>0</v>
      </c>
    </row>
    <row r="155" spans="1:6" ht="32.25" hidden="1" customHeight="1" thickBot="1">
      <c r="B155" s="61" t="s">
        <v>190</v>
      </c>
      <c r="C155" s="55" t="e">
        <f>SUM(C142:C154)</f>
        <v>#REF!</v>
      </c>
      <c r="F155" s="30">
        <f>'[1]موانى العراق'!F155+'[1]النقل البري'!F155+'[1]سكك حديد'!F155+'[1]نقل الوفود'!F155+'[1]ناقلات النفط'!F155+'[1]الخطوط الجوية'!F155+'[1]النقل البحري'!F155+'[1]خطوط الانابيب'!F155+'[1]لانظمة الالكترونية'!F155</f>
        <v>0</v>
      </c>
    </row>
    <row r="156" spans="1:6" ht="32.25" hidden="1" customHeight="1" thickBot="1">
      <c r="C156" s="55"/>
      <c r="F156" s="30">
        <f>'[1]موانى العراق'!F156+'[1]النقل البري'!F156+'[1]سكك حديد'!F156+'[1]نقل الوفود'!F156+'[1]ناقلات النفط'!F156+'[1]الخطوط الجوية'!F156+'[1]النقل البحري'!F156+'[1]خطوط الانابيب'!F156+'[1]لانظمة الالكترونية'!F156</f>
        <v>0</v>
      </c>
    </row>
    <row r="157" spans="1:6" ht="32.25" hidden="1" customHeight="1" thickBot="1">
      <c r="C157" s="55"/>
      <c r="F157" s="30">
        <f>'[1]موانى العراق'!F157+'[1]النقل البري'!F157+'[1]سكك حديد'!F157+'[1]نقل الوفود'!F157+'[1]ناقلات النفط'!F157+'[1]الخطوط الجوية'!F157+'[1]النقل البحري'!F157+'[1]خطوط الانابيب'!F157+'[1]لانظمة الالكترونية'!F157</f>
        <v>0</v>
      </c>
    </row>
    <row r="158" spans="1:6" ht="32.25" hidden="1" customHeight="1" thickBot="1">
      <c r="C158" s="55"/>
      <c r="D158" s="51"/>
      <c r="F158" s="30">
        <f>'[1]موانى العراق'!F158+'[1]النقل البري'!F158+'[1]سكك حديد'!F158+'[1]نقل الوفود'!F158+'[1]ناقلات النفط'!F158+'[1]الخطوط الجوية'!F158+'[1]النقل البحري'!F158+'[1]خطوط الانابيب'!F158+'[1]لانظمة الالكترونية'!F158</f>
        <v>0</v>
      </c>
    </row>
    <row r="159" spans="1:6" ht="32.25" hidden="1" customHeight="1" thickBot="1">
      <c r="C159" s="55"/>
      <c r="D159" s="51"/>
      <c r="F159" s="30">
        <f>'[1]موانى العراق'!F159+'[1]النقل البري'!F159+'[1]سكك حديد'!F159+'[1]نقل الوفود'!F159+'[1]ناقلات النفط'!F159+'[1]الخطوط الجوية'!F159+'[1]النقل البحري'!F159+'[1]خطوط الانابيب'!F159+'[1]لانظمة الالكترونية'!F159</f>
        <v>0</v>
      </c>
    </row>
    <row r="160" spans="1:6" ht="32.25" hidden="1" customHeight="1" thickBot="1">
      <c r="C160" s="55"/>
      <c r="D160" s="51"/>
      <c r="F160" s="30">
        <f>'[1]موانى العراق'!F160+'[1]النقل البري'!F160+'[1]سكك حديد'!F160+'[1]نقل الوفود'!F160+'[1]ناقلات النفط'!F160+'[1]الخطوط الجوية'!F160+'[1]النقل البحري'!F160+'[1]خطوط الانابيب'!F160+'[1]لانظمة الالكترونية'!F160</f>
        <v>0</v>
      </c>
    </row>
    <row r="161" spans="1:6" ht="32.25" hidden="1" customHeight="1" thickBot="1">
      <c r="C161" s="55"/>
      <c r="F161" s="30">
        <f>'[1]موانى العراق'!F161+'[1]النقل البري'!F161+'[1]سكك حديد'!F161+'[1]نقل الوفود'!F161+'[1]ناقلات النفط'!F161+'[1]الخطوط الجوية'!F161+'[1]النقل البحري'!F161+'[1]خطوط الانابيب'!F161+'[1]لانظمة الالكترونية'!F161</f>
        <v>0</v>
      </c>
    </row>
    <row r="162" spans="1:6" ht="32.25" hidden="1" customHeight="1" thickBot="1">
      <c r="B162" s="60"/>
      <c r="C162" s="55"/>
      <c r="F162" s="30">
        <f>'[1]موانى العراق'!F162+'[1]النقل البري'!F162+'[1]سكك حديد'!F162+'[1]نقل الوفود'!F162+'[1]ناقلات النفط'!F162+'[1]الخطوط الجوية'!F162+'[1]النقل البحري'!F162+'[1]خطوط الانابيب'!F162+'[1]لانظمة الالكترونية'!F162</f>
        <v>0</v>
      </c>
    </row>
    <row r="163" spans="1:6" ht="32.25" hidden="1" customHeight="1" thickBot="1">
      <c r="A163" s="36" t="s">
        <v>72</v>
      </c>
      <c r="B163" s="37"/>
      <c r="C163" s="62" t="s">
        <v>73</v>
      </c>
      <c r="D163" s="39" t="s">
        <v>74</v>
      </c>
      <c r="F163" s="30">
        <f>'[1]موانى العراق'!F163+'[1]النقل البري'!F163+'[1]سكك حديد'!F163+'[1]نقل الوفود'!F163+'[1]ناقلات النفط'!F163+'[1]الخطوط الجوية'!F163+'[1]النقل البحري'!F163+'[1]خطوط الانابيب'!F163+'[1]لانظمة الالكترونية'!F163</f>
        <v>0</v>
      </c>
    </row>
    <row r="164" spans="1:6" ht="32.25" hidden="1" customHeight="1" thickBot="1">
      <c r="A164" s="36" t="s">
        <v>75</v>
      </c>
      <c r="B164" s="37"/>
      <c r="C164" s="38">
        <f>F9/F26</f>
        <v>2.8955619386569804</v>
      </c>
      <c r="D164" s="39"/>
      <c r="F164" s="30">
        <f>'[1]موانى العراق'!F164+'[1]النقل البري'!F164+'[1]سكك حديد'!F164+'[1]نقل الوفود'!F164+'[1]ناقلات النفط'!F164+'[1]الخطوط الجوية'!F164+'[1]النقل البحري'!F164+'[1]خطوط الانابيب'!F164+'[1]لانظمة الالكترونية'!F164</f>
        <v>0</v>
      </c>
    </row>
    <row r="165" spans="1:6" ht="32.25" hidden="1" customHeight="1" thickBot="1">
      <c r="A165" s="36" t="s">
        <v>76</v>
      </c>
      <c r="B165" s="37"/>
      <c r="C165" s="38">
        <f>F9/C12</f>
        <v>0.45886065731725595</v>
      </c>
      <c r="D165" s="39"/>
      <c r="F165" s="30">
        <f>'[1]موانى العراق'!F165+'[1]النقل البري'!F165+'[1]سكك حديد'!F165+'[1]نقل الوفود'!F165+'[1]ناقلات النفط'!F165+'[1]الخطوط الجوية'!F165+'[1]النقل البحري'!F165+'[1]خطوط الانابيب'!F165+'[1]لانظمة الالكترونية'!F165</f>
        <v>0</v>
      </c>
    </row>
    <row r="166" spans="1:6" ht="32.25" hidden="1" customHeight="1" thickBot="1">
      <c r="A166" s="36" t="s">
        <v>77</v>
      </c>
      <c r="B166" s="37"/>
      <c r="C166" s="38">
        <f>C23/C10</f>
        <v>1.1156041617466765</v>
      </c>
      <c r="D166" s="39"/>
      <c r="F166" s="30">
        <f>'[1]موانى العراق'!F166+'[1]النقل البري'!F166+'[1]سكك حديد'!F166+'[1]نقل الوفود'!F166+'[1]ناقلات النفط'!F166+'[1]الخطوط الجوية'!F166+'[1]النقل البحري'!F166+'[1]خطوط الانابيب'!F166+'[1]لانظمة الالكترونية'!F166</f>
        <v>0</v>
      </c>
    </row>
    <row r="167" spans="1:6" ht="32.25" hidden="1" customHeight="1" thickBot="1">
      <c r="A167" s="36" t="s">
        <v>78</v>
      </c>
      <c r="B167" s="37"/>
      <c r="C167" s="38">
        <f>C22/C10</f>
        <v>0.17116939769187528</v>
      </c>
      <c r="D167" s="39"/>
      <c r="F167" s="30">
        <f>'[1]موانى العراق'!F167+'[1]النقل البري'!F167+'[1]سكك حديد'!F167+'[1]نقل الوفود'!F167+'[1]ناقلات النفط'!F167+'[1]الخطوط الجوية'!F167+'[1]النقل البحري'!F167+'[1]خطوط الانابيب'!F167+'[1]لانظمة الالكترونية'!F167</f>
        <v>0</v>
      </c>
    </row>
    <row r="168" spans="1:6" ht="32.25" hidden="1" customHeight="1" thickBot="1">
      <c r="A168" s="36" t="s">
        <v>79</v>
      </c>
      <c r="B168" s="37"/>
      <c r="C168" s="38"/>
      <c r="D168" s="40">
        <f>C18/C24*100</f>
        <v>1.3903456100886782E-4</v>
      </c>
      <c r="F168" s="30">
        <f>'[1]موانى العراق'!F168+'[1]النقل البري'!F168+'[1]سكك حديد'!F168+'[1]نقل الوفود'!F168+'[1]ناقلات النفط'!F168+'[1]الخطوط الجوية'!F168+'[1]النقل البحري'!F168+'[1]خطوط الانابيب'!F168+'[1]لانظمة الالكترونية'!F168</f>
        <v>0</v>
      </c>
    </row>
    <row r="169" spans="1:6" ht="32.25" hidden="1" customHeight="1" thickBot="1">
      <c r="A169" s="36" t="s">
        <v>80</v>
      </c>
      <c r="B169" s="37"/>
      <c r="C169" s="38"/>
      <c r="D169" s="40">
        <f>F19/C26*100</f>
        <v>13.606188639061475</v>
      </c>
      <c r="F169" s="30">
        <f>'[1]موانى العراق'!F169+'[1]النقل البري'!F169+'[1]سكك حديد'!F169+'[1]نقل الوفود'!F169+'[1]ناقلات النفط'!F169+'[1]الخطوط الجوية'!F169+'[1]النقل البحري'!F169+'[1]خطوط الانابيب'!F169+'[1]لانظمة الالكترونية'!F169</f>
        <v>0</v>
      </c>
    </row>
    <row r="170" spans="1:6" ht="32.25" hidden="1" customHeight="1" thickBot="1">
      <c r="A170" s="36" t="s">
        <v>81</v>
      </c>
      <c r="B170" s="37"/>
      <c r="C170" s="38"/>
      <c r="D170" s="41">
        <f>C8/C27*100</f>
        <v>2.5269311506538337</v>
      </c>
      <c r="F170" s="30">
        <f>'[1]موانى العراق'!F170+'[1]النقل البري'!F170+'[1]سكك حديد'!F170+'[1]نقل الوفود'!F170+'[1]ناقلات النفط'!F170+'[1]الخطوط الجوية'!F170+'[1]النقل البحري'!F170+'[1]خطوط الانابيب'!F170+'[1]لانظمة الالكترونية'!F170</f>
        <v>0</v>
      </c>
    </row>
    <row r="171" spans="1:6" ht="32.25" hidden="1" customHeight="1" thickBot="1">
      <c r="A171" s="36" t="s">
        <v>82</v>
      </c>
      <c r="B171" s="37"/>
      <c r="C171" s="38">
        <f>C9/F14</f>
        <v>2.4286535846601507</v>
      </c>
      <c r="D171" s="41"/>
      <c r="F171" s="30">
        <f>'[1]موانى العراق'!F171+'[1]النقل البري'!F171+'[1]سكك حديد'!F171+'[1]نقل الوفود'!F171+'[1]ناقلات النفط'!F171+'[1]الخطوط الجوية'!F171+'[1]النقل البحري'!F171+'[1]خطوط الانابيب'!F171+'[1]لانظمة الالكترونية'!F171</f>
        <v>0</v>
      </c>
    </row>
    <row r="172" spans="1:6" ht="32.25" hidden="1" customHeight="1" thickBot="1">
      <c r="A172" s="36" t="s">
        <v>83</v>
      </c>
      <c r="B172" s="37"/>
      <c r="C172" s="38">
        <f>F19/F14</f>
        <v>0.33044718811818868</v>
      </c>
      <c r="D172" s="41"/>
      <c r="F172" s="30">
        <f>'[1]موانى العراق'!F172+'[1]النقل البري'!F172+'[1]سكك حديد'!F172+'[1]نقل الوفود'!F172+'[1]ناقلات النفط'!F172+'[1]الخطوط الجوية'!F172+'[1]النقل البحري'!F172+'[1]خطوط الانابيب'!F172+'[1]لانظمة الالكترونية'!F172</f>
        <v>0</v>
      </c>
    </row>
    <row r="173" spans="1:6" ht="32.25" hidden="1" customHeight="1" thickBot="1">
      <c r="A173" s="36" t="s">
        <v>84</v>
      </c>
      <c r="B173" s="37"/>
      <c r="C173" s="38"/>
      <c r="D173" s="40">
        <f>C6/C27*100</f>
        <v>20.595793149236012</v>
      </c>
      <c r="F173" s="30">
        <f>'[1]موانى العراق'!F173+'[1]النقل البري'!F173+'[1]سكك حديد'!F173+'[1]نقل الوفود'!F173+'[1]ناقلات النفط'!F173+'[1]الخطوط الجوية'!F173+'[1]النقل البحري'!F173+'[1]خطوط الانابيب'!F173+'[1]لانظمة الالكترونية'!F173</f>
        <v>0</v>
      </c>
    </row>
    <row r="174" spans="1:6" ht="32.25" hidden="1" customHeight="1" thickBot="1">
      <c r="A174" s="36" t="s">
        <v>85</v>
      </c>
      <c r="B174" s="37"/>
      <c r="C174" s="38">
        <f>F19/C4</f>
        <v>2.2586753178767989</v>
      </c>
      <c r="D174" s="41"/>
      <c r="F174" s="30">
        <f>'[1]موانى العراق'!F174+'[1]النقل البري'!F174+'[1]سكك حديد'!F174+'[1]نقل الوفود'!F174+'[1]ناقلات النفط'!F174+'[1]الخطوط الجوية'!F174+'[1]النقل البحري'!F174+'[1]خطوط الانابيب'!F174+'[1]لانظمة الالكترونية'!F174</f>
        <v>0</v>
      </c>
    </row>
    <row r="175" spans="1:6" ht="32.25" hidden="1" customHeight="1" thickBot="1">
      <c r="A175" s="42" t="s">
        <v>86</v>
      </c>
      <c r="B175" s="43"/>
      <c r="C175" s="38">
        <f>F6/C16</f>
        <v>6.5885415396086771</v>
      </c>
      <c r="D175" s="41"/>
      <c r="F175" s="30">
        <f>'[1]موانى العراق'!F175+'[1]النقل البري'!F175+'[1]سكك حديد'!F175+'[1]نقل الوفود'!F175+'[1]ناقلات النفط'!F175+'[1]الخطوط الجوية'!F175+'[1]النقل البحري'!F175+'[1]خطوط الانابيب'!F175+'[1]لانظمة الالكترونية'!F175</f>
        <v>0</v>
      </c>
    </row>
    <row r="176" spans="1:6" ht="32.25" hidden="1" customHeight="1" thickBot="1">
      <c r="F176" s="30">
        <f>'[1]موانى العراق'!F176+'[1]النقل البري'!F176+'[1]سكك حديد'!F176+'[1]نقل الوفود'!F176+'[1]ناقلات النفط'!F176+'[1]الخطوط الجوية'!F176+'[1]النقل البحري'!F176+'[1]خطوط الانابيب'!F176+'[1]لانظمة الالكترونية'!F176</f>
        <v>0</v>
      </c>
    </row>
    <row r="177" spans="6:6" ht="32.25" hidden="1" customHeight="1" thickBot="1">
      <c r="F177" s="30">
        <f>'[1]موانى العراق'!F177+'[1]النقل البري'!F177+'[1]سكك حديد'!F177+'[1]نقل الوفود'!F177+'[1]ناقلات النفط'!F177+'[1]الخطوط الجوية'!F177+'[1]النقل البحري'!F177+'[1]خطوط الانابيب'!F177+'[1]لانظمة الالكترونية'!F177</f>
        <v>0</v>
      </c>
    </row>
    <row r="178" spans="6:6" ht="21.75" hidden="1" thickBot="1">
      <c r="F178" s="30">
        <f>'[1]موانى العراق'!F178+'[1]النقل البري'!F178+'[1]سكك حديد'!F178+'[1]نقل الوفود'!F178+'[1]ناقلات النفط'!F178+'[1]الخطوط الجوية'!F178+'[1]النقل البحري'!F178+'[1]خطوط الانابيب'!F178+'[1]لانظمة الالكترونية'!F178</f>
        <v>0</v>
      </c>
    </row>
    <row r="179" spans="6:6" ht="21.75" hidden="1" thickBot="1">
      <c r="F179" s="30">
        <f>'[1]موانى العراق'!F179+'[1]النقل البري'!F179+'[1]سكك حديد'!F179+'[1]نقل الوفود'!F179+'[1]ناقلات النفط'!F179+'[1]الخطوط الجوية'!F179+'[1]النقل البحري'!F179+'[1]خطوط الانابيب'!F179+'[1]لانظمة الالكترونية'!F179</f>
        <v>0</v>
      </c>
    </row>
    <row r="180" spans="6:6" ht="21.75" hidden="1" thickBot="1">
      <c r="F180" s="30">
        <f>'[1]موانى العراق'!F180+'[1]النقل البري'!F180+'[1]سكك حديد'!F180+'[1]نقل الوفود'!F180+'[1]ناقلات النفط'!F180+'[1]الخطوط الجوية'!F180+'[1]النقل البحري'!F180+'[1]خطوط الانابيب'!F180+'[1]لانظمة الالكترونية'!F180</f>
        <v>0</v>
      </c>
    </row>
    <row r="181" spans="6:6" ht="21.75" hidden="1" thickBot="1">
      <c r="F181" s="30">
        <f>'[1]موانى العراق'!F181+'[1]النقل البري'!F181+'[1]سكك حديد'!F181+'[1]نقل الوفود'!F181+'[1]ناقلات النفط'!F181+'[1]الخطوط الجوية'!F181+'[1]النقل البحري'!F181+'[1]خطوط الانابيب'!F181+'[1]لانظمة الالكترونية'!F181</f>
        <v>0</v>
      </c>
    </row>
    <row r="182" spans="6:6" ht="21.75" hidden="1" thickBot="1">
      <c r="F182" s="30">
        <f>'[1]موانى العراق'!F182+'[1]النقل البري'!F182+'[1]سكك حديد'!F182+'[1]نقل الوفود'!F182+'[1]ناقلات النفط'!F182+'[1]الخطوط الجوية'!F182+'[1]النقل البحري'!F182+'[1]خطوط الانابيب'!F182+'[1]لانظمة الالكترونية'!F182</f>
        <v>0</v>
      </c>
    </row>
    <row r="183" spans="6:6" ht="21.75" hidden="1" thickBot="1">
      <c r="F183" s="30">
        <f>'[1]موانى العراق'!F183+'[1]النقل البري'!F183+'[1]سكك حديد'!F183+'[1]نقل الوفود'!F183+'[1]ناقلات النفط'!F183+'[1]الخطوط الجوية'!F183+'[1]النقل البحري'!F183+'[1]خطوط الانابيب'!F183+'[1]لانظمة الالكترونية'!F183</f>
        <v>0</v>
      </c>
    </row>
    <row r="184" spans="6:6" ht="21.75" hidden="1" thickBot="1">
      <c r="F184" s="30">
        <f>'[1]موانى العراق'!F184+'[1]النقل البري'!F184+'[1]سكك حديد'!F184+'[1]نقل الوفود'!F184+'[1]ناقلات النفط'!F184+'[1]الخطوط الجوية'!F184+'[1]النقل البحري'!F184+'[1]خطوط الانابيب'!F184+'[1]لانظمة الالكترونية'!F184</f>
        <v>0</v>
      </c>
    </row>
    <row r="185" spans="6:6" hidden="1">
      <c r="F185" s="63">
        <f>'[1]موانى العراق'!F185+'[1]النقل البري'!F185+'[1]سكك حديد'!F185+'[1]نقل الوفود'!F185+'[1]ناقلات النفط'!F185+'[1]الخطوط الجوية'!F185+'[1]النقل البحري'!F185+'[1]خطوط الانابيب'!F185+'[1]لانظمة الالكترونية'!F185</f>
        <v>0</v>
      </c>
    </row>
    <row r="186" spans="6:6">
      <c r="F186" s="64"/>
    </row>
    <row r="187" spans="6:6">
      <c r="F187" s="64"/>
    </row>
    <row r="188" spans="6:6">
      <c r="F188" s="64"/>
    </row>
    <row r="189" spans="6:6">
      <c r="F189" s="64"/>
    </row>
    <row r="192" spans="6:6" ht="18" customHeight="1"/>
  </sheetData>
  <mergeCells count="3">
    <mergeCell ref="A1:F1"/>
    <mergeCell ref="A2:B2"/>
    <mergeCell ref="A33:C33"/>
  </mergeCells>
  <printOptions horizontalCentered="1" verticalCentered="1"/>
  <pageMargins left="0.70866141732283472" right="0.9055118110236221" top="1.1023622047244095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نقل 2021</vt:lpstr>
      <vt:lpstr>'نقل 2021'!Print_Area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2023-04-17T08:09:01Z</cp:lastPrinted>
  <dcterms:created xsi:type="dcterms:W3CDTF">2023-04-17T08:07:00Z</dcterms:created>
  <dcterms:modified xsi:type="dcterms:W3CDTF">2023-04-17T08:09:09Z</dcterms:modified>
</cp:coreProperties>
</file>